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332" tabRatio="671" activeTab="0"/>
  </bookViews>
  <sheets>
    <sheet name="opening" sheetId="1" r:id="rId1"/>
    <sheet name="学校" sheetId="2" r:id="rId2"/>
    <sheet name="データ" sheetId="3" r:id="rId3"/>
    <sheet name="起点" sheetId="4" r:id="rId4"/>
    <sheet name="学校距離" sheetId="5" r:id="rId5"/>
    <sheet name="memo" sheetId="6" r:id="rId6"/>
  </sheets>
  <definedNames>
    <definedName name="_xlfn.IFERROR" hidden="1">#NAME?</definedName>
    <definedName name="_xlnm.Print_Area" localSheetId="0">'opening'!$A$1:$R$65</definedName>
    <definedName name="_xlnm.Print_Area" localSheetId="2">'データ'!$A$1:$BX$74</definedName>
  </definedNames>
  <calcPr fullCalcOnLoad="1"/>
</workbook>
</file>

<file path=xl/sharedStrings.xml><?xml version="1.0" encoding="utf-8"?>
<sst xmlns="http://schemas.openxmlformats.org/spreadsheetml/2006/main" count="786" uniqueCount="422">
  <si>
    <t>一関学院</t>
  </si>
  <si>
    <t>一関修紅</t>
  </si>
  <si>
    <t>広田水産</t>
  </si>
  <si>
    <t>大船渡</t>
  </si>
  <si>
    <t>大船渡工業</t>
  </si>
  <si>
    <t>釜石北</t>
  </si>
  <si>
    <t>釜石商業</t>
  </si>
  <si>
    <t>宮古北</t>
  </si>
  <si>
    <t>宮古水産</t>
  </si>
  <si>
    <t>久慈・山形</t>
  </si>
  <si>
    <t>盛岡大学附属</t>
  </si>
  <si>
    <t>盛岡白百合学園</t>
  </si>
  <si>
    <t>遠野・情報ビジネス</t>
  </si>
  <si>
    <t>専修大学北上</t>
  </si>
  <si>
    <t>岩泉・小川</t>
  </si>
  <si>
    <t>岩泉・田野畑</t>
  </si>
  <si>
    <t>宮古・川井</t>
  </si>
  <si>
    <t>北上農業</t>
  </si>
  <si>
    <t>沼宮内</t>
  </si>
  <si>
    <t>西和賀</t>
  </si>
  <si>
    <t>久慈・長内</t>
  </si>
  <si>
    <t>現地経費</t>
  </si>
  <si>
    <t>陸路往復</t>
  </si>
  <si>
    <t>起点駅</t>
  </si>
  <si>
    <t>旅費(往復)</t>
  </si>
  <si>
    <t>運賃</t>
  </si>
  <si>
    <t>交通費</t>
  </si>
  <si>
    <t>小計</t>
  </si>
  <si>
    <t>か～こ</t>
  </si>
  <si>
    <t>さ～そ</t>
  </si>
  <si>
    <t>【積算の基礎】</t>
  </si>
  <si>
    <t>た～と</t>
  </si>
  <si>
    <t>な～の</t>
  </si>
  <si>
    <t>は～ほ</t>
  </si>
  <si>
    <t>も</t>
  </si>
  <si>
    <t>ま～め</t>
  </si>
  <si>
    <t>や</t>
  </si>
  <si>
    <t>検索対象</t>
  </si>
  <si>
    <t>　</t>
  </si>
  <si>
    <t>番号</t>
  </si>
  <si>
    <t>学校名</t>
  </si>
  <si>
    <t>北上総合運動公園</t>
  </si>
  <si>
    <t>盛岡市アイスアリーナ</t>
  </si>
  <si>
    <t>県営屋内プール</t>
  </si>
  <si>
    <t>盛岡市立総合プール</t>
  </si>
  <si>
    <t>一関市総合体育館</t>
  </si>
  <si>
    <t>江刺中央体育館</t>
  </si>
  <si>
    <t>花巻市総合体育館</t>
  </si>
  <si>
    <t>和賀川グリーンパーク</t>
  </si>
  <si>
    <t>盛岡南公園球技場</t>
  </si>
  <si>
    <t>県営運動公園</t>
  </si>
  <si>
    <t>雫石町営陸上競技場</t>
  </si>
  <si>
    <t>県営武道館</t>
  </si>
  <si>
    <t>盛岡体育館</t>
  </si>
  <si>
    <t>宮古市民総合体育館</t>
  </si>
  <si>
    <t>紫波自転車競技場</t>
  </si>
  <si>
    <t>花巻球場</t>
  </si>
  <si>
    <t>二戸市総合スポーツセンター</t>
  </si>
  <si>
    <t>リアスハーバー宮古</t>
  </si>
  <si>
    <t>錦秋湖川尻漕艇場</t>
  </si>
  <si>
    <t>盛岡市立太田スポーツセンター</t>
  </si>
  <si>
    <t>釜石市民体育館</t>
  </si>
  <si>
    <t>県営御所湖漕艇場</t>
  </si>
  <si>
    <t>花北青雲</t>
  </si>
  <si>
    <t>【学　校】</t>
  </si>
  <si>
    <t>北上翔南</t>
  </si>
  <si>
    <t>紫波総合</t>
  </si>
  <si>
    <t>久慈東</t>
  </si>
  <si>
    <t>県営体育館</t>
  </si>
  <si>
    <t>岩手県体育協会</t>
  </si>
  <si>
    <t>盛岡青松支援</t>
  </si>
  <si>
    <t>大船渡東</t>
  </si>
  <si>
    <t>釜石商工</t>
  </si>
  <si>
    <t>福岡・浄法寺</t>
  </si>
  <si>
    <t>盛岡聴覚支援</t>
  </si>
  <si>
    <t>一関工業</t>
  </si>
  <si>
    <t>一関第一</t>
  </si>
  <si>
    <t>一関第二</t>
  </si>
  <si>
    <t>伊保内</t>
  </si>
  <si>
    <t>岩手女子</t>
  </si>
  <si>
    <t>岩谷堂</t>
  </si>
  <si>
    <t>岩谷堂農林</t>
  </si>
  <si>
    <t>大原商業</t>
  </si>
  <si>
    <t>金ヶ崎</t>
  </si>
  <si>
    <t>久慈工業</t>
  </si>
  <si>
    <t>黒沢尻北</t>
  </si>
  <si>
    <t>黒沢尻工業</t>
  </si>
  <si>
    <t>江南義塾盛岡</t>
  </si>
  <si>
    <t>不来方</t>
  </si>
  <si>
    <t>東和</t>
  </si>
  <si>
    <t>遠野緑峰</t>
  </si>
  <si>
    <t>花巻北</t>
  </si>
  <si>
    <t>花巻農業</t>
  </si>
  <si>
    <t>花巻東</t>
  </si>
  <si>
    <t>花巻南</t>
  </si>
  <si>
    <t>福岡工業</t>
  </si>
  <si>
    <t>水沢工業</t>
  </si>
  <si>
    <t>水沢商業</t>
  </si>
  <si>
    <t>水沢第一</t>
  </si>
  <si>
    <t>水沢農業</t>
  </si>
  <si>
    <t>盛岡北</t>
  </si>
  <si>
    <t>盛岡工業</t>
  </si>
  <si>
    <t>盛岡商業</t>
  </si>
  <si>
    <t>盛岡市立</t>
  </si>
  <si>
    <t>盛岡スコーレ</t>
  </si>
  <si>
    <t>盛岡第一</t>
  </si>
  <si>
    <t>盛岡第三</t>
  </si>
  <si>
    <t>盛岡第二</t>
  </si>
  <si>
    <t>盛岡第四</t>
  </si>
  <si>
    <t>盛岡中央</t>
  </si>
  <si>
    <t>盛岡農業</t>
  </si>
  <si>
    <t>盛岡南</t>
  </si>
  <si>
    <t>杜陵・奥州</t>
  </si>
  <si>
    <t>杜陵・奥州</t>
  </si>
  <si>
    <t xml:space="preserve"> </t>
  </si>
  <si>
    <t>岩　泉</t>
  </si>
  <si>
    <t>岩　手</t>
  </si>
  <si>
    <t>一　戸</t>
  </si>
  <si>
    <t>大　槌</t>
  </si>
  <si>
    <t>大　野</t>
  </si>
  <si>
    <t>大　迫</t>
  </si>
  <si>
    <t>釜　石</t>
  </si>
  <si>
    <t>軽　米</t>
  </si>
  <si>
    <t>久　慈</t>
  </si>
  <si>
    <t>葛　巻</t>
  </si>
  <si>
    <t>雫　石</t>
  </si>
  <si>
    <t>住　田</t>
  </si>
  <si>
    <t>千　厩</t>
  </si>
  <si>
    <t>大　東</t>
  </si>
  <si>
    <t>平　舘</t>
  </si>
  <si>
    <t>高　田</t>
  </si>
  <si>
    <t>種　市</t>
  </si>
  <si>
    <t>遠　野</t>
  </si>
  <si>
    <t>杜　陵</t>
  </si>
  <si>
    <t>花　泉</t>
  </si>
  <si>
    <t>福　岡</t>
  </si>
  <si>
    <t>前　沢</t>
  </si>
  <si>
    <t>水　沢</t>
  </si>
  <si>
    <t>宮　古</t>
  </si>
  <si>
    <t>山　田</t>
  </si>
  <si>
    <t>東　和</t>
  </si>
  <si>
    <t xml:space="preserve">紫波・湯田       </t>
  </si>
  <si>
    <t>上寄木グラウンド</t>
  </si>
  <si>
    <t>松尾総合運動公園</t>
  </si>
  <si>
    <t>岩手町ホッケー場</t>
  </si>
  <si>
    <t>岩手県フットボールセンタ―</t>
  </si>
  <si>
    <r>
      <t>【</t>
    </r>
    <r>
      <rPr>
        <sz val="10"/>
        <rFont val="ＭＳ Ｐゴシック"/>
        <family val="3"/>
      </rPr>
      <t>スポーツ施設</t>
    </r>
    <r>
      <rPr>
        <sz val="10"/>
        <rFont val="ＭＳ ゴシック"/>
        <family val="3"/>
      </rPr>
      <t>】　                　　</t>
    </r>
  </si>
  <si>
    <t>高田(萱中校舎)</t>
  </si>
  <si>
    <t>大船渡東</t>
  </si>
  <si>
    <t>釜石商工</t>
  </si>
  <si>
    <t>福岡・浄法寺</t>
  </si>
  <si>
    <t>盛岡聴覚支援</t>
  </si>
  <si>
    <t>釜　石</t>
  </si>
  <si>
    <t>高　田</t>
  </si>
  <si>
    <t>胆　沢</t>
  </si>
  <si>
    <t>藤　沢</t>
  </si>
  <si>
    <t>↓</t>
  </si>
  <si>
    <t>盛岡市</t>
  </si>
  <si>
    <t>高松の池口</t>
  </si>
  <si>
    <t>仙北町駅</t>
  </si>
  <si>
    <t>穴口</t>
  </si>
  <si>
    <t>浄化センター</t>
  </si>
  <si>
    <t>矢巾町</t>
  </si>
  <si>
    <t>滝沢ＩＣ</t>
  </si>
  <si>
    <t>湯沢</t>
  </si>
  <si>
    <t>岩手町</t>
  </si>
  <si>
    <t>葛巻町</t>
  </si>
  <si>
    <t>平館駅</t>
  </si>
  <si>
    <t>雫石町</t>
  </si>
  <si>
    <t>紫波町</t>
  </si>
  <si>
    <t>乙部</t>
  </si>
  <si>
    <t>黒川</t>
  </si>
  <si>
    <t>青山駅</t>
  </si>
  <si>
    <t>松園小</t>
  </si>
  <si>
    <t>上太田</t>
  </si>
  <si>
    <t>厨川駅</t>
  </si>
  <si>
    <t>花巻市</t>
  </si>
  <si>
    <t>花巻空港駅</t>
  </si>
  <si>
    <t>石鳥谷駅</t>
  </si>
  <si>
    <t>遠野市</t>
  </si>
  <si>
    <t>山口</t>
  </si>
  <si>
    <t>北上市</t>
  </si>
  <si>
    <t>北上翔南高</t>
  </si>
  <si>
    <t>村崎野駅</t>
  </si>
  <si>
    <t>奥州市</t>
  </si>
  <si>
    <t>水沢農業高</t>
  </si>
  <si>
    <t>前沢区</t>
  </si>
  <si>
    <t>六原駅</t>
  </si>
  <si>
    <t>江刺区</t>
  </si>
  <si>
    <t>一関市</t>
  </si>
  <si>
    <t>赤萩小</t>
  </si>
  <si>
    <t>花泉駅</t>
  </si>
  <si>
    <t>千厩駅</t>
  </si>
  <si>
    <t>摺沢駅</t>
  </si>
  <si>
    <t>一関ＩＣ</t>
  </si>
  <si>
    <t>立根町</t>
  </si>
  <si>
    <t>大船渡市</t>
  </si>
  <si>
    <t>松倉駅</t>
  </si>
  <si>
    <t>釜石市</t>
  </si>
  <si>
    <t>大槌町</t>
  </si>
  <si>
    <t>小佐野駅</t>
  </si>
  <si>
    <t>織笠駅</t>
  </si>
  <si>
    <t>宮古市</t>
  </si>
  <si>
    <t>田老駅</t>
  </si>
  <si>
    <t>赤前</t>
  </si>
  <si>
    <t>磯鶏駅</t>
  </si>
  <si>
    <t>岩泉町</t>
  </si>
  <si>
    <t>宮古恵風支援</t>
  </si>
  <si>
    <t>久慈市</t>
  </si>
  <si>
    <t>野田村</t>
  </si>
  <si>
    <t>平内駅</t>
  </si>
  <si>
    <t>洋野町大野</t>
  </si>
  <si>
    <t>侍浜駅</t>
  </si>
  <si>
    <t>軽米町</t>
  </si>
  <si>
    <t>九戸村</t>
  </si>
  <si>
    <t>二戸市</t>
  </si>
  <si>
    <t>浄法寺</t>
  </si>
  <si>
    <t>二戸駅</t>
  </si>
  <si>
    <r>
      <t>本来は入力!</t>
    </r>
    <r>
      <rPr>
        <sz val="11"/>
        <rFont val="ＭＳ ゴシック"/>
        <family val="3"/>
      </rPr>
      <t>C2</t>
    </r>
  </si>
  <si>
    <t>→</t>
  </si>
  <si>
    <t>一戸町</t>
  </si>
  <si>
    <t>六原駅</t>
  </si>
  <si>
    <t>久慈市</t>
  </si>
  <si>
    <t>村崎野駅</t>
  </si>
  <si>
    <t>雫石町</t>
  </si>
  <si>
    <t>摺沢駅</t>
  </si>
  <si>
    <t>花泉駅</t>
  </si>
  <si>
    <t>水沢農業高</t>
  </si>
  <si>
    <t>仙北町駅</t>
  </si>
  <si>
    <t>盛岡誠桜</t>
  </si>
  <si>
    <t>高松の池口</t>
  </si>
  <si>
    <t>繋温泉</t>
  </si>
  <si>
    <t>岩手飯岡駅</t>
  </si>
  <si>
    <t>北上翔南高</t>
  </si>
  <si>
    <t>江釣子駅</t>
  </si>
  <si>
    <t>水沢江刺駅</t>
  </si>
  <si>
    <t>小佐野駅</t>
  </si>
  <si>
    <t>鹿野</t>
  </si>
  <si>
    <t>篠川原</t>
  </si>
  <si>
    <t>起点</t>
  </si>
  <si>
    <t>通常距離適用</t>
  </si>
  <si>
    <t>車利用の旅費</t>
  </si>
  <si>
    <t>盛岡市</t>
  </si>
  <si>
    <t>高松の池口</t>
  </si>
  <si>
    <t>仙北町駅</t>
  </si>
  <si>
    <t>穴口</t>
  </si>
  <si>
    <t>浄化センター</t>
  </si>
  <si>
    <t>矢巾町</t>
  </si>
  <si>
    <t>滝沢ＩＣ</t>
  </si>
  <si>
    <t>湯沢</t>
  </si>
  <si>
    <t>岩手町</t>
  </si>
  <si>
    <t>葛巻町</t>
  </si>
  <si>
    <t>平館駅</t>
  </si>
  <si>
    <t>雫石町</t>
  </si>
  <si>
    <t>紫波町</t>
  </si>
  <si>
    <t>乙部</t>
  </si>
  <si>
    <t>黒川</t>
  </si>
  <si>
    <t>青山駅</t>
  </si>
  <si>
    <t>松園小</t>
  </si>
  <si>
    <t>上太田</t>
  </si>
  <si>
    <t>厨川駅</t>
  </si>
  <si>
    <t>花巻市</t>
  </si>
  <si>
    <t>花巻空港駅</t>
  </si>
  <si>
    <t>石鳥谷駅</t>
  </si>
  <si>
    <t>遠野市</t>
  </si>
  <si>
    <t>山口</t>
  </si>
  <si>
    <t>北上市</t>
  </si>
  <si>
    <t>北上翔南高</t>
  </si>
  <si>
    <t>村崎野駅</t>
  </si>
  <si>
    <t>奥州市</t>
  </si>
  <si>
    <t>水沢農業高</t>
  </si>
  <si>
    <t>前沢区</t>
  </si>
  <si>
    <t>六原駅</t>
  </si>
  <si>
    <t>江刺区</t>
  </si>
  <si>
    <t>一関市</t>
  </si>
  <si>
    <t>赤萩小</t>
  </si>
  <si>
    <t>花泉駅</t>
  </si>
  <si>
    <t>千厩駅</t>
  </si>
  <si>
    <t>摺沢駅</t>
  </si>
  <si>
    <t>一関ＩＣ</t>
  </si>
  <si>
    <t>立根町</t>
  </si>
  <si>
    <t>大船渡市</t>
  </si>
  <si>
    <t>松倉駅</t>
  </si>
  <si>
    <t>釜石市</t>
  </si>
  <si>
    <t>大槌町</t>
  </si>
  <si>
    <t>小佐野駅</t>
  </si>
  <si>
    <t>織笠駅</t>
  </si>
  <si>
    <t>宮古市</t>
  </si>
  <si>
    <t>田老駅</t>
  </si>
  <si>
    <t>赤前</t>
  </si>
  <si>
    <t>磯鶏駅</t>
  </si>
  <si>
    <t>岩泉町</t>
  </si>
  <si>
    <t>宮古恵風支援</t>
  </si>
  <si>
    <t>久慈市</t>
  </si>
  <si>
    <t>野田村</t>
  </si>
  <si>
    <t>平内駅</t>
  </si>
  <si>
    <t>洋野町大野</t>
  </si>
  <si>
    <t>侍浜駅</t>
  </si>
  <si>
    <t>軽米町</t>
  </si>
  <si>
    <t>九戸村</t>
  </si>
  <si>
    <t>二戸市</t>
  </si>
  <si>
    <t>浄法寺</t>
  </si>
  <si>
    <t>二戸駅</t>
  </si>
  <si>
    <t>大迫</t>
  </si>
  <si>
    <t>湯田小</t>
  </si>
  <si>
    <t>住田高校</t>
  </si>
  <si>
    <t>一戸町</t>
  </si>
  <si>
    <t>大迫</t>
  </si>
  <si>
    <t>湯田小</t>
  </si>
  <si>
    <t>住田高校</t>
  </si>
  <si>
    <t>一戸町</t>
  </si>
  <si>
    <t>学校(施設)</t>
  </si>
  <si>
    <t>起点間の車賃</t>
  </si>
  <si>
    <t xml:space="preserve">        あ～お</t>
  </si>
  <si>
    <t xml:space="preserve">二戸・盛岡   </t>
  </si>
  <si>
    <t xml:space="preserve"> 花巻・北上・奥州    </t>
  </si>
  <si>
    <t xml:space="preserve">一関・釜石・宮古  </t>
  </si>
  <si>
    <t xml:space="preserve">八幡平・岩手・雫石  </t>
  </si>
  <si>
    <t>江釣子駅</t>
  </si>
  <si>
    <t>水沢江刺駅</t>
  </si>
  <si>
    <t>繋温泉</t>
  </si>
  <si>
    <t>岩手飯岡駅</t>
  </si>
  <si>
    <t>鹿野</t>
  </si>
  <si>
    <t>篠川原</t>
  </si>
  <si>
    <t>西和賀町</t>
  </si>
  <si>
    <t>西和賀町</t>
  </si>
  <si>
    <t>水沢体育館</t>
  </si>
  <si>
    <t>奥州市総合体育館</t>
  </si>
  <si>
    <t>陸前高田市</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</si>
  <si>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</si>
  <si>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</si>
  <si>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</si>
  <si>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</si>
  <si>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</si>
  <si>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</si>
  <si>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</si>
  <si>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</si>
  <si>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</si>
  <si>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</si>
  <si>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</si>
  <si>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</si>
  <si>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</si>
  <si>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</si>
  <si>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</si>
  <si>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</si>
  <si>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</si>
  <si>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</si>
  <si>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</si>
  <si>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</si>
  <si>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</si>
  <si>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</si>
  <si>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</si>
  <si>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</si>
  <si>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</si>
  <si>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</si>
  <si>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</si>
  <si>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</si>
  <si>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</si>
  <si>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</si>
  <si>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</si>
  <si>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</si>
  <si>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</si>
  <si>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</si>
  <si>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</si>
  <si>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</si>
  <si>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</si>
  <si>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</si>
  <si>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</si>
  <si>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</si>
  <si>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</si>
  <si>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</si>
  <si>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</si>
  <si>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</si>
  <si>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</si>
  <si>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</si>
  <si>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</si>
  <si>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</si>
  <si>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</si>
  <si>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</si>
  <si>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</si>
  <si>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</si>
  <si>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</si>
  <si>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</si>
  <si>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</si>
  <si>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</si>
  <si>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</si>
  <si>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</si>
  <si>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</si>
  <si>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</si>
  <si>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</si>
  <si>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</si>
  <si>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</si>
  <si>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</si>
  <si>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</si>
  <si>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</si>
  <si>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</si>
  <si>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</si>
  <si>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</si>
  <si>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</si>
  <si>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</si>
  <si>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</si>
  <si>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r>
      <t>注：1は近距離旅行・２は同一市町村内・３は陸路加算せず・</t>
    </r>
    <r>
      <rPr>
        <b/>
        <sz val="10"/>
        <color indexed="10"/>
        <rFont val="ＭＳ ゴシック"/>
        <family val="3"/>
      </rPr>
      <t>４は？・５は？</t>
    </r>
  </si>
  <si>
    <t>I28*-1</t>
  </si>
  <si>
    <t>2017.4.4</t>
  </si>
  <si>
    <t>（葛尾）</t>
  </si>
  <si>
    <t>期日</t>
  </si>
  <si>
    <t>担当</t>
  </si>
  <si>
    <t>交通費500円に満たない区間を選択した際に、金額が500円と標示されるよう、「学校!D4」にif関数を挿入した。</t>
  </si>
  <si>
    <t>操　作</t>
  </si>
  <si>
    <t>※交通費500円未満の区間は一律500円を支給</t>
  </si>
  <si>
    <t>2017.8.21</t>
  </si>
  <si>
    <t>※往復40km未満は現地経費の対象外</t>
  </si>
  <si>
    <t>車利用の交通費が1,000円を超える場合(往復40km以上)は現地経費支給の対象となります。
表示される現地経費の金額に誤りがある場合がありますので、ご注意ください。
なお、誤りが見つかりましたら県高体連事務局までご連絡いただければ幸いです。</t>
  </si>
  <si>
    <t>2017.12.7</t>
  </si>
  <si>
    <t>現地経費対象区間の訂正
　黒沢尻工業高～花北青雲高
　水沢地区高校～和賀川グリーンパーク</t>
  </si>
  <si>
    <t>現地経費対象区間の訂正
　盛岡（盛岡聴覚支援高校起点）
　花巻（大迫高校起点）
　県北（伊保内～軽米）
　沿岸（大槌～釜石）</t>
  </si>
  <si>
    <t>宮古商工(工業校舎）</t>
  </si>
  <si>
    <t>宮古商工(商業校舎）</t>
  </si>
  <si>
    <t>宮古商工(工業校舎）</t>
  </si>
  <si>
    <t>宮古商工(商業校舎）</t>
  </si>
  <si>
    <t>宮古商工(商業校舎）</t>
  </si>
  <si>
    <r>
      <t>　</t>
    </r>
    <r>
      <rPr>
        <sz val="24"/>
        <color indexed="22"/>
        <rFont val="AR P丸ゴシック体E"/>
        <family val="3"/>
      </rPr>
      <t>旅費ずばっと</t>
    </r>
    <r>
      <rPr>
        <i/>
        <sz val="24"/>
        <color indexed="22"/>
        <rFont val="AR P丸ゴシック体E"/>
        <family val="3"/>
      </rPr>
      <t xml:space="preserve">'24 </t>
    </r>
    <r>
      <rPr>
        <sz val="24"/>
        <color indexed="22"/>
        <rFont val="AR P丸ゴシック体E"/>
        <family val="3"/>
      </rPr>
      <t xml:space="preserve">車編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</si>
</sst>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0_ "/>
  </numFmts>
  <fonts count="74">
    <font>
      <sz val="11"/>
      <name val="ＭＳ ゴシック"/>
      <family val="3"/>
    </font>
    <font>
      <sz val="11"/>
      <color indexed="8"/>
      <name val="ＭＳ Ｐゴシック"/>
      <family val="3"/>
    </font>
    <font>
      <sz val="6"/>
      <name val="ＭＳ ゴシック"/>
      <family val="3"/>
    </font>
    <font>
      <sz val="10"/>
      <name val="ＭＳ ゴシック"/>
      <family val="3"/>
    </font>
    <font>
      <b/>
      <sz val="10"/>
      <name val="ＭＳ ゴシック"/>
      <family val="3"/>
    </font>
    <font>
      <sz val="9"/>
      <name val="ＭＳ ゴシック"/>
      <family val="3"/>
    </font>
    <font>
      <sz val="10"/>
      <name val="ＭＳ Ｐゴシック"/>
      <family val="3"/>
    </font>
    <font>
      <b/>
      <sz val="15"/>
      <color indexed="56"/>
      <name val="ＭＳ Ｐゴシック"/>
      <family val="3"/>
    </font>
    <font>
      <b/>
      <sz val="10"/>
      <color indexed="10"/>
      <name val="ＭＳ ゴシック"/>
      <family val="3"/>
    </font>
    <font>
      <sz val="24"/>
      <color indexed="22"/>
      <name val="AR P丸ゴシック体E"/>
      <family val="3"/>
    </font>
    <font>
      <i/>
      <sz val="24"/>
      <color indexed="22"/>
      <name val="AR P丸ゴシック体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indexed="8"/>
      <name val="ＭＳ ゴシック"/>
      <family val="3"/>
    </font>
    <font>
      <sz val="11"/>
      <color indexed="9"/>
      <name val="ＭＳ ゴシック"/>
      <family val="3"/>
    </font>
    <font>
      <sz val="11"/>
      <color indexed="11"/>
      <name val="ＭＳ ゴシック"/>
      <family val="3"/>
    </font>
    <font>
      <sz val="26"/>
      <color indexed="22"/>
      <name val="AR P丸ゴシック体E"/>
      <family val="3"/>
    </font>
    <font>
      <sz val="11"/>
      <color indexed="63"/>
      <name val="ＭＳ ゴシック"/>
      <family val="3"/>
    </font>
    <font>
      <b/>
      <sz val="14"/>
      <color indexed="22"/>
      <name val="ＭＳ ゴシック"/>
      <family val="3"/>
    </font>
    <font>
      <sz val="10"/>
      <color indexed="63"/>
      <name val="ＭＳ ゴシック"/>
      <family val="3"/>
    </font>
    <font>
      <b/>
      <sz val="12"/>
      <color indexed="9"/>
      <name val="ＭＳ ゴシック"/>
      <family val="3"/>
    </font>
    <font>
      <sz val="9"/>
      <name val="Meiryo UI"/>
      <family val="3"/>
    </font>
    <font>
      <sz val="40"/>
      <color indexed="9"/>
      <name val="AR P丸ゴシック体E"/>
      <family val="3"/>
    </font>
    <font>
      <i/>
      <sz val="40"/>
      <color indexed="9"/>
      <name val="AR P丸ゴシック体E"/>
      <family val="3"/>
    </font>
    <font>
      <sz val="36"/>
      <color indexed="9"/>
      <name val="AR P丸ゴシック体E"/>
      <family val="3"/>
    </font>
    <font>
      <sz val="32"/>
      <color indexed="9"/>
      <name val="AR P丸ゴシック体E"/>
      <family val="3"/>
    </font>
    <font>
      <sz val="11"/>
      <color indexed="10"/>
      <name val="ＭＳ ゴシック"/>
      <family val="3"/>
    </font>
    <font>
      <sz val="10"/>
      <color indexed="10"/>
      <name val="ＭＳ ゴシック"/>
      <family val="3"/>
    </font>
    <font>
      <sz val="10"/>
      <color indexed="8"/>
      <name val="ＭＳ ゴシック"/>
      <family val="3"/>
    </font>
    <font>
      <sz val="10"/>
      <color indexed="9"/>
      <name val="ＭＳ Ｐゴシック"/>
      <family val="3"/>
    </font>
    <font>
      <sz val="11"/>
      <color indexed="9"/>
      <name val="Calibri"/>
      <family val="2"/>
    </font>
    <font>
      <sz val="10.5"/>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1"/>
      <color theme="1" tint="0.04998999834060669"/>
      <name val="ＭＳ ゴシック"/>
      <family val="3"/>
    </font>
    <font>
      <sz val="11"/>
      <color theme="0"/>
      <name val="ＭＳ ゴシック"/>
      <family val="3"/>
    </font>
    <font>
      <sz val="11"/>
      <color rgb="FF00C400"/>
      <name val="ＭＳ ゴシック"/>
      <family val="3"/>
    </font>
    <font>
      <sz val="26"/>
      <color theme="0" tint="-0.1499900072813034"/>
      <name val="AR P丸ゴシック体E"/>
      <family val="3"/>
    </font>
    <font>
      <sz val="11"/>
      <color theme="1" tint="0.15000000596046448"/>
      <name val="ＭＳ ゴシック"/>
      <family val="3"/>
    </font>
    <font>
      <b/>
      <sz val="14"/>
      <color theme="0" tint="-0.1499900072813034"/>
      <name val="ＭＳ ゴシック"/>
      <family val="3"/>
    </font>
    <font>
      <sz val="10"/>
      <color theme="1" tint="0.15000000596046448"/>
      <name val="ＭＳ ゴシック"/>
      <family val="3"/>
    </font>
    <font>
      <b/>
      <sz val="12"/>
      <color theme="0"/>
      <name val="ＭＳ ゴシック"/>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9"/>
        <bgColor indexed="64"/>
      </patternFill>
    </fill>
    <fill>
      <patternFill patternType="gray0625">
        <bgColor indexed="17"/>
      </patternFill>
    </fill>
    <fill>
      <patternFill patternType="solid">
        <fgColor indexed="10"/>
        <bgColor indexed="64"/>
      </patternFill>
    </fill>
    <fill>
      <patternFill patternType="solid">
        <fgColor theme="1"/>
        <bgColor indexed="64"/>
      </patternFill>
    </fill>
    <fill>
      <patternFill patternType="solid">
        <fgColor theme="1" tint="0.15000000596046448"/>
        <bgColor indexed="64"/>
      </patternFill>
    </fill>
    <fill>
      <patternFill patternType="gray0625">
        <bgColor theme="1" tint="0.15000000596046448"/>
      </patternFill>
    </fill>
    <fill>
      <patternFill patternType="solid">
        <fgColor rgb="FFFFFF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6699FF"/>
        <bgColor indexed="64"/>
      </patternFill>
    </fill>
    <fill>
      <patternFill patternType="solid">
        <fgColor theme="0" tint="-0.1499900072813034"/>
        <bgColor indexed="64"/>
      </patternFill>
    </fill>
    <fill>
      <patternFill patternType="solid">
        <fgColor rgb="FFFF8080"/>
        <bgColor indexed="64"/>
      </patternFill>
    </fill>
    <fill>
      <patternFill patternType="solid">
        <fgColor rgb="FF92D050"/>
        <bgColor indexed="64"/>
      </patternFill>
    </fill>
    <fill>
      <patternFill patternType="solid">
        <fgColor rgb="FF272727"/>
        <bgColor indexed="64"/>
      </patternFill>
    </fill>
    <fill>
      <patternFill patternType="solid">
        <fgColor rgb="FF00C400"/>
        <bgColor indexed="64"/>
      </patternFill>
    </fill>
    <fill>
      <patternFill patternType="solid">
        <fgColor rgb="FFFF0000"/>
        <bgColor indexed="64"/>
      </patternFill>
    </fill>
    <fill>
      <patternFill patternType="solid">
        <fgColor rgb="FFFFC000"/>
        <bgColor indexed="64"/>
      </patternFill>
    </fill>
    <fill>
      <patternFill patternType="solid">
        <fgColor indexed="9"/>
        <bgColor indexed="64"/>
      </patternFill>
    </fill>
    <fill>
      <gradientFill degree="90">
        <stop position="0">
          <color theme="0" tint="-0.14901000261306763"/>
        </stop>
        <stop position="1">
          <color theme="4"/>
        </stop>
      </gradientFill>
    </fill>
    <fill>
      <gradientFill degree="90">
        <stop position="0">
          <color theme="0" tint="-0.14901000261306763"/>
        </stop>
        <stop position="1">
          <color theme="4"/>
        </stop>
      </gradientFill>
    </fill>
    <fill>
      <patternFill patternType="solid">
        <fgColor rgb="FF3366FF"/>
        <bgColor indexed="64"/>
      </patternFill>
    </fill>
    <fill>
      <patternFill patternType="solid">
        <fgColor rgb="FFFF5757"/>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top/>
      <bottom style="thin"/>
    </border>
    <border>
      <left/>
      <right/>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border>
    <border>
      <left style="thin"/>
      <right/>
      <top style="thin"/>
      <bottom style="thin"/>
    </border>
    <border>
      <left/>
      <right/>
      <top style="thin"/>
      <bottom/>
    </border>
    <border>
      <left style="thin"/>
      <right/>
      <top/>
      <bottom/>
    </border>
    <border>
      <left>
        <color indexed="63"/>
      </left>
      <right style="thin"/>
      <top style="thin"/>
      <bottom style="thin"/>
    </border>
    <border>
      <left style="hair"/>
      <right style="hair"/>
      <top style="hair"/>
      <bottom style="hair"/>
    </border>
    <border diagonalDown="1">
      <left style="hair"/>
      <right style="hair"/>
      <top style="hair"/>
      <bottom style="hair"/>
      <diagonal style="hair"/>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right style="thin"/>
      <top/>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medium">
        <color theme="0"/>
      </left>
      <right>
        <color indexed="63"/>
      </right>
      <top>
        <color indexed="63"/>
      </top>
      <bottom style="medium">
        <color theme="0"/>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77">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33" borderId="10" xfId="0" applyFill="1" applyBorder="1" applyAlignment="1">
      <alignment vertical="center"/>
    </xf>
    <xf numFmtId="0" fontId="0" fillId="34" borderId="0" xfId="0" applyFont="1" applyFill="1" applyBorder="1" applyAlignment="1">
      <alignment vertical="center"/>
    </xf>
    <xf numFmtId="176" fontId="0" fillId="34" borderId="0" xfId="0" applyNumberFormat="1" applyFont="1" applyFill="1" applyBorder="1" applyAlignment="1">
      <alignment vertical="center"/>
    </xf>
    <xf numFmtId="0" fontId="3" fillId="34" borderId="0" xfId="0" applyFont="1" applyFill="1" applyAlignment="1">
      <alignment vertical="center" wrapText="1"/>
    </xf>
    <xf numFmtId="0" fontId="3" fillId="34" borderId="0" xfId="0" applyFont="1" applyFill="1" applyAlignment="1">
      <alignment vertical="center"/>
    </xf>
    <xf numFmtId="0" fontId="3" fillId="35" borderId="0" xfId="0" applyFont="1" applyFill="1" applyAlignment="1">
      <alignment vertical="center"/>
    </xf>
    <xf numFmtId="176" fontId="0" fillId="35" borderId="0" xfId="0" applyNumberFormat="1" applyFont="1" applyFill="1" applyBorder="1" applyAlignment="1">
      <alignment vertical="center"/>
    </xf>
    <xf numFmtId="177" fontId="0" fillId="35" borderId="0" xfId="0" applyNumberFormat="1" applyFont="1" applyFill="1" applyBorder="1" applyAlignment="1">
      <alignment vertical="center"/>
    </xf>
    <xf numFmtId="0" fontId="0" fillId="0" borderId="11" xfId="0" applyFill="1" applyBorder="1" applyAlignment="1">
      <alignment vertical="center"/>
    </xf>
    <xf numFmtId="0" fontId="0" fillId="0" borderId="1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4" borderId="0" xfId="0" applyFont="1" applyFill="1" applyBorder="1" applyAlignment="1">
      <alignment vertical="center"/>
    </xf>
    <xf numFmtId="0" fontId="3" fillId="34" borderId="0" xfId="0" applyFont="1" applyFill="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36" borderId="0" xfId="0" applyFont="1" applyFill="1" applyAlignment="1">
      <alignment vertical="center"/>
    </xf>
    <xf numFmtId="176" fontId="0" fillId="0" borderId="0" xfId="0" applyNumberFormat="1" applyFont="1" applyFill="1" applyAlignment="1">
      <alignment vertical="center"/>
    </xf>
    <xf numFmtId="0" fontId="0" fillId="0" borderId="14" xfId="0" applyFill="1" applyBorder="1" applyAlignment="1">
      <alignment vertical="center"/>
    </xf>
    <xf numFmtId="0" fontId="5" fillId="0" borderId="10" xfId="0" applyFont="1" applyBorder="1" applyAlignment="1">
      <alignment vertical="center" wrapText="1"/>
    </xf>
    <xf numFmtId="0" fontId="5" fillId="0" borderId="0" xfId="0" applyFont="1" applyAlignment="1">
      <alignment vertical="center" wrapText="1"/>
    </xf>
    <xf numFmtId="0" fontId="5" fillId="0" borderId="10" xfId="0" applyFont="1" applyFill="1" applyBorder="1" applyAlignment="1">
      <alignment vertical="center" wrapText="1"/>
    </xf>
    <xf numFmtId="0" fontId="5" fillId="0" borderId="0" xfId="0" applyFont="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0" xfId="0" applyFont="1" applyFill="1" applyBorder="1" applyAlignment="1">
      <alignment vertical="center"/>
    </xf>
    <xf numFmtId="0" fontId="3" fillId="0" borderId="15" xfId="0" applyFont="1" applyBorder="1" applyAlignment="1">
      <alignment vertical="center"/>
    </xf>
    <xf numFmtId="0" fontId="0" fillId="37" borderId="10" xfId="0" applyFill="1" applyBorder="1" applyAlignment="1">
      <alignment vertical="center"/>
    </xf>
    <xf numFmtId="0" fontId="0" fillId="0" borderId="13" xfId="0" applyFill="1" applyBorder="1" applyAlignment="1">
      <alignment vertical="center"/>
    </xf>
    <xf numFmtId="0" fontId="3" fillId="38" borderId="0" xfId="0" applyFont="1" applyFill="1" applyAlignment="1">
      <alignment vertical="center"/>
    </xf>
    <xf numFmtId="0" fontId="3" fillId="38" borderId="0" xfId="0" applyFont="1" applyFill="1" applyAlignment="1">
      <alignment vertical="center" wrapText="1"/>
    </xf>
    <xf numFmtId="0" fontId="0" fillId="38" borderId="0" xfId="0" applyFont="1" applyFill="1" applyBorder="1" applyAlignment="1">
      <alignment vertical="center"/>
    </xf>
    <xf numFmtId="0" fontId="3" fillId="38" borderId="0" xfId="0" applyFont="1" applyFill="1" applyBorder="1" applyAlignment="1">
      <alignment vertical="center"/>
    </xf>
    <xf numFmtId="0" fontId="0" fillId="38" borderId="0" xfId="0" applyFont="1" applyFill="1" applyBorder="1" applyAlignment="1">
      <alignment horizontal="center" vertical="center" wrapText="1"/>
    </xf>
    <xf numFmtId="178" fontId="0" fillId="38" borderId="0" xfId="0" applyNumberFormat="1" applyFont="1" applyFill="1" applyBorder="1" applyAlignment="1">
      <alignment horizontal="center" vertical="center"/>
    </xf>
    <xf numFmtId="0" fontId="0" fillId="38" borderId="0" xfId="0" applyFont="1" applyFill="1" applyAlignment="1">
      <alignment vertical="center" wrapText="1"/>
    </xf>
    <xf numFmtId="0" fontId="0" fillId="38" borderId="0" xfId="0" applyFont="1" applyFill="1" applyBorder="1" applyAlignment="1">
      <alignment horizontal="center" vertical="center"/>
    </xf>
    <xf numFmtId="0" fontId="3" fillId="39" borderId="0" xfId="0" applyFont="1" applyFill="1" applyAlignment="1">
      <alignment vertical="center"/>
    </xf>
    <xf numFmtId="0" fontId="3" fillId="38" borderId="0" xfId="0" applyFont="1" applyFill="1" applyBorder="1" applyAlignment="1">
      <alignment vertical="center"/>
    </xf>
    <xf numFmtId="176" fontId="3" fillId="38" borderId="0" xfId="0" applyNumberFormat="1" applyFont="1" applyFill="1" applyBorder="1" applyAlignment="1">
      <alignment vertical="center"/>
    </xf>
    <xf numFmtId="176" fontId="0" fillId="38" borderId="0" xfId="0" applyNumberFormat="1" applyFont="1" applyFill="1" applyBorder="1" applyAlignment="1">
      <alignment vertical="center"/>
    </xf>
    <xf numFmtId="177" fontId="0" fillId="38" borderId="0" xfId="0" applyNumberFormat="1" applyFont="1" applyFill="1" applyBorder="1" applyAlignment="1">
      <alignment vertical="center"/>
    </xf>
    <xf numFmtId="176" fontId="0" fillId="0" borderId="10" xfId="0" applyNumberFormat="1" applyFont="1" applyFill="1" applyBorder="1" applyAlignment="1">
      <alignment vertical="center"/>
    </xf>
    <xf numFmtId="0" fontId="0"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7" fontId="0" fillId="0" borderId="10" xfId="0" applyNumberFormat="1" applyFont="1" applyFill="1" applyBorder="1" applyAlignment="1">
      <alignment vertical="center"/>
    </xf>
    <xf numFmtId="0" fontId="66" fillId="38" borderId="0" xfId="0" applyFont="1" applyFill="1" applyBorder="1" applyAlignment="1" applyProtection="1">
      <alignment vertical="center"/>
      <protection locked="0"/>
    </xf>
    <xf numFmtId="177" fontId="3" fillId="38" borderId="0" xfId="0" applyNumberFormat="1" applyFont="1" applyFill="1" applyBorder="1" applyAlignment="1">
      <alignment vertical="center"/>
    </xf>
    <xf numFmtId="0" fontId="67" fillId="38" borderId="0" xfId="0" applyFont="1" applyFill="1" applyBorder="1" applyAlignment="1">
      <alignment vertical="center"/>
    </xf>
    <xf numFmtId="0" fontId="67" fillId="38" borderId="0" xfId="0" applyFont="1" applyFill="1" applyAlignment="1">
      <alignment/>
    </xf>
    <xf numFmtId="0" fontId="67" fillId="38" borderId="0" xfId="0" applyFont="1" applyFill="1" applyAlignment="1">
      <alignment vertical="center" wrapText="1"/>
    </xf>
    <xf numFmtId="0" fontId="67" fillId="38" borderId="0" xfId="0" applyFont="1" applyFill="1" applyAlignment="1">
      <alignment vertical="center"/>
    </xf>
    <xf numFmtId="0" fontId="67" fillId="38" borderId="0" xfId="0" applyFont="1" applyFill="1" applyAlignment="1">
      <alignment horizontal="right" vertical="center"/>
    </xf>
    <xf numFmtId="0" fontId="67" fillId="38" borderId="16" xfId="0" applyFont="1" applyFill="1" applyBorder="1" applyAlignment="1">
      <alignment horizontal="center" vertical="center" shrinkToFit="1"/>
    </xf>
    <xf numFmtId="0" fontId="67" fillId="38" borderId="16" xfId="0" applyFont="1" applyFill="1" applyBorder="1" applyAlignment="1">
      <alignment horizontal="center" vertical="center" wrapText="1"/>
    </xf>
    <xf numFmtId="0" fontId="67" fillId="38" borderId="16" xfId="0" applyFont="1" applyFill="1" applyBorder="1" applyAlignment="1">
      <alignment horizontal="center" vertical="center"/>
    </xf>
    <xf numFmtId="176" fontId="67" fillId="38" borderId="16" xfId="0" applyNumberFormat="1" applyFont="1" applyFill="1" applyBorder="1" applyAlignment="1">
      <alignment vertical="center"/>
    </xf>
    <xf numFmtId="0" fontId="67" fillId="38" borderId="16" xfId="0" applyFont="1" applyFill="1" applyBorder="1" applyAlignment="1">
      <alignment vertical="center"/>
    </xf>
    <xf numFmtId="178" fontId="67" fillId="38" borderId="17" xfId="0" applyNumberFormat="1" applyFont="1" applyFill="1" applyBorder="1" applyAlignment="1">
      <alignment vertical="center"/>
    </xf>
    <xf numFmtId="0" fontId="67" fillId="38" borderId="18" xfId="0" applyFont="1" applyFill="1" applyBorder="1" applyAlignment="1">
      <alignment horizontal="center" vertical="center" shrinkToFit="1"/>
    </xf>
    <xf numFmtId="0" fontId="0" fillId="38" borderId="0" xfId="0" applyFill="1" applyAlignment="1">
      <alignment vertical="center"/>
    </xf>
    <xf numFmtId="0" fontId="4" fillId="38" borderId="0" xfId="0" applyFont="1" applyFill="1" applyAlignment="1">
      <alignment horizontal="centerContinuous" vertical="center"/>
    </xf>
    <xf numFmtId="0" fontId="0" fillId="38" borderId="0" xfId="0" applyFill="1" applyAlignment="1">
      <alignment horizontal="centerContinuous" vertical="center"/>
    </xf>
    <xf numFmtId="0" fontId="3" fillId="0" borderId="0" xfId="0" applyFont="1" applyFill="1" applyAlignment="1">
      <alignment vertical="center"/>
    </xf>
    <xf numFmtId="0" fontId="0" fillId="0" borderId="15" xfId="0" applyFill="1" applyBorder="1" applyAlignment="1">
      <alignment vertical="center"/>
    </xf>
    <xf numFmtId="0" fontId="5" fillId="0" borderId="0" xfId="0" applyFont="1" applyFill="1" applyAlignment="1">
      <alignment vertical="center" wrapText="1"/>
    </xf>
    <xf numFmtId="0" fontId="0" fillId="0" borderId="19" xfId="0" applyBorder="1" applyAlignment="1">
      <alignment vertical="center"/>
    </xf>
    <xf numFmtId="0" fontId="0" fillId="0" borderId="19" xfId="0" applyFill="1" applyBorder="1" applyAlignment="1">
      <alignment vertical="center"/>
    </xf>
    <xf numFmtId="0" fontId="0" fillId="33" borderId="19" xfId="0" applyFill="1" applyBorder="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20" xfId="0" applyFont="1" applyBorder="1" applyAlignment="1">
      <alignment vertical="center" wrapText="1"/>
    </xf>
    <xf numFmtId="0" fontId="3" fillId="40" borderId="10" xfId="0" applyFont="1" applyFill="1" applyBorder="1" applyAlignment="1">
      <alignment vertical="center"/>
    </xf>
    <xf numFmtId="0" fontId="0" fillId="40" borderId="10" xfId="0" applyFill="1" applyBorder="1" applyAlignment="1">
      <alignment vertical="center"/>
    </xf>
    <xf numFmtId="0" fontId="0" fillId="40" borderId="19" xfId="0" applyFill="1" applyBorder="1" applyAlignment="1">
      <alignment vertical="center"/>
    </xf>
    <xf numFmtId="0" fontId="0" fillId="40" borderId="0" xfId="0" applyFill="1" applyAlignment="1">
      <alignment vertical="center"/>
    </xf>
    <xf numFmtId="0" fontId="5" fillId="40" borderId="10" xfId="0" applyFont="1" applyFill="1" applyBorder="1" applyAlignment="1">
      <alignment vertical="center" wrapText="1"/>
    </xf>
    <xf numFmtId="0" fontId="0" fillId="40" borderId="13" xfId="0" applyFill="1" applyBorder="1" applyAlignment="1">
      <alignment vertical="center"/>
    </xf>
    <xf numFmtId="0" fontId="0" fillId="40" borderId="11" xfId="0" applyFill="1" applyBorder="1" applyAlignment="1">
      <alignment vertical="center"/>
    </xf>
    <xf numFmtId="0" fontId="0" fillId="41" borderId="10" xfId="0" applyFill="1" applyBorder="1" applyAlignment="1">
      <alignment vertical="center"/>
    </xf>
    <xf numFmtId="0" fontId="0" fillId="41" borderId="11" xfId="0" applyFill="1" applyBorder="1" applyAlignment="1">
      <alignment vertical="center"/>
    </xf>
    <xf numFmtId="0" fontId="0" fillId="41" borderId="0" xfId="0" applyFill="1" applyBorder="1" applyAlignment="1">
      <alignment vertical="center"/>
    </xf>
    <xf numFmtId="0" fontId="0" fillId="41" borderId="0" xfId="0" applyFill="1" applyAlignment="1">
      <alignment vertical="center"/>
    </xf>
    <xf numFmtId="0" fontId="0" fillId="41" borderId="21" xfId="0" applyFill="1" applyBorder="1" applyAlignment="1">
      <alignment vertical="center"/>
    </xf>
    <xf numFmtId="0" fontId="0" fillId="0" borderId="21" xfId="0" applyFill="1" applyBorder="1" applyAlignment="1">
      <alignment vertical="center"/>
    </xf>
    <xf numFmtId="0" fontId="3" fillId="42" borderId="0" xfId="0" applyFont="1" applyFill="1" applyAlignment="1">
      <alignment vertical="center"/>
    </xf>
    <xf numFmtId="0" fontId="3" fillId="43" borderId="0" xfId="0" applyFont="1" applyFill="1" applyAlignment="1">
      <alignment vertical="center"/>
    </xf>
    <xf numFmtId="0" fontId="0" fillId="43" borderId="0" xfId="0" applyFont="1" applyFill="1" applyBorder="1" applyAlignment="1">
      <alignment vertical="center"/>
    </xf>
    <xf numFmtId="176" fontId="0" fillId="43" borderId="0" xfId="0" applyNumberFormat="1" applyFont="1" applyFill="1" applyBorder="1" applyAlignment="1">
      <alignment vertical="center"/>
    </xf>
    <xf numFmtId="0" fontId="3" fillId="43" borderId="0" xfId="0" applyFont="1" applyFill="1" applyAlignment="1">
      <alignment vertical="center" wrapText="1"/>
    </xf>
    <xf numFmtId="0" fontId="0" fillId="43" borderId="0" xfId="0" applyFont="1" applyFill="1" applyBorder="1" applyAlignment="1">
      <alignment vertical="center"/>
    </xf>
    <xf numFmtId="0" fontId="3" fillId="43" borderId="0" xfId="0" applyFont="1" applyFill="1" applyBorder="1" applyAlignment="1">
      <alignment vertical="center"/>
    </xf>
    <xf numFmtId="0" fontId="0" fillId="44" borderId="0" xfId="0" applyFont="1" applyFill="1" applyBorder="1" applyAlignment="1">
      <alignment horizontal="center" vertical="center"/>
    </xf>
    <xf numFmtId="0" fontId="3" fillId="44" borderId="0" xfId="0" applyFont="1" applyFill="1" applyAlignment="1">
      <alignment horizontal="center" vertical="center" wrapText="1"/>
    </xf>
    <xf numFmtId="0" fontId="3" fillId="44" borderId="0" xfId="0" applyFont="1" applyFill="1" applyAlignment="1">
      <alignment horizontal="center" vertical="center"/>
    </xf>
    <xf numFmtId="0" fontId="0" fillId="20" borderId="0" xfId="0" applyFill="1" applyAlignment="1">
      <alignment vertical="center"/>
    </xf>
    <xf numFmtId="0" fontId="3" fillId="20" borderId="0" xfId="0" applyFont="1" applyFill="1" applyAlignment="1">
      <alignment horizontal="right" vertical="center"/>
    </xf>
    <xf numFmtId="0" fontId="3" fillId="20" borderId="0" xfId="0" applyFont="1" applyFill="1" applyAlignment="1">
      <alignment vertical="center"/>
    </xf>
    <xf numFmtId="176" fontId="0" fillId="20" borderId="0" xfId="0" applyNumberFormat="1" applyFont="1" applyFill="1" applyBorder="1" applyAlignment="1">
      <alignment vertical="center"/>
    </xf>
    <xf numFmtId="177" fontId="0" fillId="20" borderId="0" xfId="0" applyNumberFormat="1" applyFont="1" applyFill="1" applyBorder="1" applyAlignment="1">
      <alignment vertical="center"/>
    </xf>
    <xf numFmtId="0" fontId="0" fillId="20" borderId="0" xfId="0" applyFill="1" applyBorder="1" applyAlignment="1">
      <alignment vertical="center"/>
    </xf>
    <xf numFmtId="0" fontId="3" fillId="42" borderId="0" xfId="0" applyFont="1" applyFill="1" applyAlignment="1">
      <alignment vertical="center"/>
    </xf>
    <xf numFmtId="0" fontId="3" fillId="42" borderId="0" xfId="0" applyFont="1" applyFill="1" applyAlignment="1">
      <alignment horizontal="center" vertical="center"/>
    </xf>
    <xf numFmtId="0" fontId="3" fillId="42" borderId="0" xfId="0" applyFont="1" applyFill="1" applyBorder="1" applyAlignment="1">
      <alignment vertical="center"/>
    </xf>
    <xf numFmtId="0" fontId="3" fillId="42" borderId="0" xfId="0" applyFont="1" applyFill="1" applyBorder="1" applyAlignment="1">
      <alignment horizontal="right" vertical="center"/>
    </xf>
    <xf numFmtId="0" fontId="3" fillId="42" borderId="0" xfId="0" applyFont="1" applyFill="1" applyAlignment="1">
      <alignment horizontal="right" vertical="center"/>
    </xf>
    <xf numFmtId="0" fontId="3" fillId="0" borderId="0" xfId="0" applyFont="1" applyFill="1" applyBorder="1" applyAlignment="1">
      <alignment vertical="center"/>
    </xf>
    <xf numFmtId="0" fontId="3" fillId="45" borderId="0" xfId="0" applyFont="1" applyFill="1" applyAlignment="1">
      <alignment vertical="center"/>
    </xf>
    <xf numFmtId="0" fontId="3" fillId="46" borderId="10" xfId="0" applyFont="1" applyFill="1" applyBorder="1" applyAlignment="1">
      <alignment vertical="center"/>
    </xf>
    <xf numFmtId="0" fontId="0" fillId="46" borderId="10" xfId="0" applyFill="1" applyBorder="1" applyAlignment="1">
      <alignment vertical="center"/>
    </xf>
    <xf numFmtId="0" fontId="0" fillId="46" borderId="19" xfId="0" applyFill="1" applyBorder="1" applyAlignment="1">
      <alignment vertical="center"/>
    </xf>
    <xf numFmtId="0" fontId="0" fillId="46" borderId="0" xfId="0" applyFill="1" applyAlignment="1">
      <alignment vertical="center"/>
    </xf>
    <xf numFmtId="0" fontId="0" fillId="0" borderId="0" xfId="0"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42" borderId="0" xfId="0" applyFont="1" applyFill="1" applyAlignment="1">
      <alignment horizontal="right" vertical="center"/>
    </xf>
    <xf numFmtId="0" fontId="3" fillId="47" borderId="0" xfId="0" applyFont="1" applyFill="1" applyAlignment="1">
      <alignment vertical="center"/>
    </xf>
    <xf numFmtId="0" fontId="3" fillId="47" borderId="0" xfId="0" applyFont="1" applyFill="1" applyAlignment="1">
      <alignment vertical="center"/>
    </xf>
    <xf numFmtId="0" fontId="67" fillId="48" borderId="15" xfId="0" applyFont="1" applyFill="1" applyBorder="1" applyAlignment="1" applyProtection="1">
      <alignment vertical="center"/>
      <protection locked="0"/>
    </xf>
    <xf numFmtId="0" fontId="67" fillId="48" borderId="22" xfId="0" applyFont="1" applyFill="1" applyBorder="1" applyAlignment="1" applyProtection="1">
      <alignment vertical="center"/>
      <protection locked="0"/>
    </xf>
    <xf numFmtId="0" fontId="68" fillId="48" borderId="19" xfId="0" applyFont="1" applyFill="1" applyBorder="1" applyAlignment="1" applyProtection="1">
      <alignment vertical="center"/>
      <protection locked="0"/>
    </xf>
    <xf numFmtId="0" fontId="3" fillId="40" borderId="0" xfId="0" applyFont="1" applyFill="1" applyAlignment="1">
      <alignment vertical="center" wrapText="1"/>
    </xf>
    <xf numFmtId="0" fontId="0" fillId="0" borderId="23" xfId="0" applyFont="1" applyFill="1" applyBorder="1" applyAlignment="1">
      <alignment vertical="center"/>
    </xf>
    <xf numFmtId="0" fontId="0" fillId="0" borderId="23" xfId="0" applyFont="1" applyFill="1" applyBorder="1" applyAlignment="1" quotePrefix="1">
      <alignment vertical="center"/>
    </xf>
    <xf numFmtId="0" fontId="0" fillId="0" borderId="24" xfId="0" applyFont="1" applyFill="1" applyBorder="1" applyAlignment="1" quotePrefix="1">
      <alignment vertical="center"/>
    </xf>
    <xf numFmtId="0" fontId="67" fillId="0" borderId="24" xfId="0" applyFont="1" applyFill="1" applyBorder="1" applyAlignment="1" quotePrefix="1">
      <alignment vertical="center"/>
    </xf>
    <xf numFmtId="0" fontId="0" fillId="40" borderId="23" xfId="0" applyFont="1" applyFill="1" applyBorder="1" applyAlignment="1">
      <alignment vertical="center"/>
    </xf>
    <xf numFmtId="0" fontId="69" fillId="38" borderId="0" xfId="0" applyFont="1" applyFill="1" applyAlignment="1">
      <alignment/>
    </xf>
    <xf numFmtId="178" fontId="70" fillId="38" borderId="16" xfId="0" applyNumberFormat="1" applyFont="1" applyFill="1" applyBorder="1" applyAlignment="1">
      <alignment vertical="center" wrapText="1"/>
    </xf>
    <xf numFmtId="0" fontId="70" fillId="38" borderId="16" xfId="0" applyFont="1" applyFill="1" applyBorder="1" applyAlignment="1">
      <alignment horizontal="center" vertical="center"/>
    </xf>
    <xf numFmtId="178" fontId="70" fillId="38" borderId="16" xfId="0" applyNumberFormat="1" applyFont="1" applyFill="1" applyBorder="1" applyAlignment="1">
      <alignment vertical="center"/>
    </xf>
    <xf numFmtId="178" fontId="70" fillId="38" borderId="16" xfId="0" applyNumberFormat="1" applyFont="1" applyFill="1" applyBorder="1" applyAlignment="1">
      <alignment vertical="center"/>
    </xf>
    <xf numFmtId="0" fontId="0" fillId="44" borderId="0" xfId="0" applyFill="1" applyBorder="1" applyAlignment="1">
      <alignment horizontal="center" vertical="center"/>
    </xf>
    <xf numFmtId="178" fontId="67" fillId="38" borderId="17" xfId="0" applyNumberFormat="1" applyFont="1" applyFill="1" applyBorder="1" applyAlignment="1">
      <alignment horizontal="right" vertical="center"/>
    </xf>
    <xf numFmtId="0" fontId="0" fillId="0" borderId="0" xfId="0" applyFont="1" applyFill="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49" borderId="0" xfId="0" applyFont="1" applyFill="1" applyAlignment="1">
      <alignment vertical="center"/>
    </xf>
    <xf numFmtId="0" fontId="71" fillId="38" borderId="0" xfId="0" applyFont="1" applyFill="1" applyAlignment="1">
      <alignment vertical="top"/>
    </xf>
    <xf numFmtId="0" fontId="0" fillId="50" borderId="0" xfId="0" applyFont="1" applyFill="1" applyAlignment="1">
      <alignment vertical="center"/>
    </xf>
    <xf numFmtId="0" fontId="3" fillId="0" borderId="22" xfId="0" applyFont="1"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72" fillId="38" borderId="0" xfId="0" applyFont="1" applyFill="1" applyAlignment="1">
      <alignment vertical="center"/>
    </xf>
    <xf numFmtId="0" fontId="3" fillId="38" borderId="0" xfId="0" applyFont="1" applyFill="1" applyAlignment="1" applyProtection="1">
      <alignment vertical="center"/>
      <protection locked="0"/>
    </xf>
    <xf numFmtId="0" fontId="0" fillId="51" borderId="0" xfId="0" applyFont="1" applyFill="1" applyBorder="1" applyAlignment="1">
      <alignment horizontal="center" vertical="center" wrapText="1"/>
    </xf>
    <xf numFmtId="0" fontId="0" fillId="51" borderId="28" xfId="0" applyFont="1" applyFill="1" applyBorder="1" applyAlignment="1">
      <alignment horizontal="center" vertical="center" wrapText="1"/>
    </xf>
    <xf numFmtId="0" fontId="0" fillId="52" borderId="0" xfId="0" applyFill="1" applyAlignment="1">
      <alignment vertical="center"/>
    </xf>
    <xf numFmtId="0" fontId="73" fillId="38" borderId="0" xfId="0" applyFont="1" applyFill="1" applyAlignment="1">
      <alignment horizontal="left" vertical="center"/>
    </xf>
    <xf numFmtId="0" fontId="73" fillId="38" borderId="29" xfId="0" applyFont="1" applyFill="1" applyBorder="1" applyAlignment="1">
      <alignment horizontal="left" vertical="center" wrapText="1"/>
    </xf>
    <xf numFmtId="0" fontId="73" fillId="38" borderId="30" xfId="0" applyFont="1" applyFill="1" applyBorder="1" applyAlignment="1">
      <alignment horizontal="left" vertical="center" wrapText="1"/>
    </xf>
    <xf numFmtId="0" fontId="73" fillId="38" borderId="31" xfId="0" applyFont="1" applyFill="1" applyBorder="1" applyAlignment="1">
      <alignment horizontal="left" vertical="center" wrapText="1"/>
    </xf>
    <xf numFmtId="0" fontId="73" fillId="38" borderId="32" xfId="0" applyFont="1" applyFill="1" applyBorder="1" applyAlignment="1">
      <alignment horizontal="left" vertical="center" wrapText="1"/>
    </xf>
    <xf numFmtId="0" fontId="73" fillId="38" borderId="0" xfId="0" applyFont="1" applyFill="1" applyBorder="1" applyAlignment="1">
      <alignment horizontal="left" vertical="center" wrapText="1"/>
    </xf>
    <xf numFmtId="0" fontId="73" fillId="38" borderId="33" xfId="0" applyFont="1" applyFill="1" applyBorder="1" applyAlignment="1">
      <alignment horizontal="left" vertical="center" wrapText="1"/>
    </xf>
    <xf numFmtId="0" fontId="73" fillId="38" borderId="34" xfId="0" applyFont="1" applyFill="1" applyBorder="1" applyAlignment="1">
      <alignment horizontal="left" vertical="center" wrapText="1"/>
    </xf>
    <xf numFmtId="0" fontId="73" fillId="38" borderId="35" xfId="0" applyFont="1" applyFill="1" applyBorder="1" applyAlignment="1">
      <alignment horizontal="left" vertical="center" wrapText="1"/>
    </xf>
    <xf numFmtId="0" fontId="73" fillId="38" borderId="36" xfId="0" applyFont="1" applyFill="1" applyBorder="1" applyAlignment="1">
      <alignment horizontal="left" vertical="center" wrapText="1"/>
    </xf>
    <xf numFmtId="0" fontId="3" fillId="53" borderId="0" xfId="0" applyFont="1" applyFill="1" applyAlignment="1">
      <alignment horizontal="center" vertical="center"/>
    </xf>
    <xf numFmtId="0" fontId="67" fillId="54" borderId="0" xfId="0" applyFont="1" applyFill="1" applyBorder="1" applyAlignment="1" applyProtection="1">
      <alignment horizontal="center" vertical="center"/>
      <protection locked="0"/>
    </xf>
    <xf numFmtId="0" fontId="67" fillId="54" borderId="28" xfId="0" applyFont="1" applyFill="1" applyBorder="1" applyAlignment="1" applyProtection="1">
      <alignment horizontal="center" vertical="center"/>
      <protection locked="0"/>
    </xf>
    <xf numFmtId="0" fontId="67" fillId="55" borderId="0" xfId="0" applyNumberFormat="1" applyFont="1" applyFill="1" applyBorder="1" applyAlignment="1" applyProtection="1">
      <alignment horizontal="center" vertical="center"/>
      <protection locked="0"/>
    </xf>
    <xf numFmtId="0" fontId="67" fillId="55" borderId="28"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2">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rgb="FFFFC7CE"/>
        </patternFill>
      </fill>
    </dxf>
    <dxf>
      <fill>
        <patternFill>
          <bgColor rgb="FFFF5050"/>
        </patternFill>
      </fill>
    </dxf>
    <dxf>
      <fill>
        <patternFill>
          <bgColor indexed="41"/>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 Id="rId3" Type="http://schemas.openxmlformats.org/officeDocument/2006/relationships/image" Target="../media/image6.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4.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9525</xdr:rowOff>
    </xdr:from>
    <xdr:to>
      <xdr:col>3</xdr:col>
      <xdr:colOff>628650</xdr:colOff>
      <xdr:row>10</xdr:row>
      <xdr:rowOff>0</xdr:rowOff>
    </xdr:to>
    <xdr:sp>
      <xdr:nvSpPr>
        <xdr:cNvPr id="1" name="正方形/長方形 5"/>
        <xdr:cNvSpPr>
          <a:spLocks/>
        </xdr:cNvSpPr>
      </xdr:nvSpPr>
      <xdr:spPr>
        <a:xfrm>
          <a:off x="1685925" y="495300"/>
          <a:ext cx="1457325" cy="1238250"/>
        </a:xfrm>
        <a:prstGeom prst="rect">
          <a:avLst/>
        </a:prstGeom>
        <a:ln w="25400" cmpd="sng">
          <a:noFill/>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editAs="oneCell">
    <xdr:from>
      <xdr:col>2</xdr:col>
      <xdr:colOff>85725</xdr:colOff>
      <xdr:row>4</xdr:row>
      <xdr:rowOff>19050</xdr:rowOff>
    </xdr:from>
    <xdr:to>
      <xdr:col>3</xdr:col>
      <xdr:colOff>514350</xdr:colOff>
      <xdr:row>9</xdr:row>
      <xdr:rowOff>28575</xdr:rowOff>
    </xdr:to>
    <xdr:pic>
      <xdr:nvPicPr>
        <xdr:cNvPr id="2" name="Picture 22" descr="3k"/>
        <xdr:cNvPicPr preferRelativeResize="1">
          <a:picLocks noChangeAspect="1"/>
        </xdr:cNvPicPr>
      </xdr:nvPicPr>
      <xdr:blipFill>
        <a:blip r:embed="rId1"/>
        <a:stretch>
          <a:fillRect/>
        </a:stretch>
      </xdr:blipFill>
      <xdr:spPr>
        <a:xfrm>
          <a:off x="1762125" y="666750"/>
          <a:ext cx="1266825" cy="914400"/>
        </a:xfrm>
        <a:prstGeom prst="rect">
          <a:avLst/>
        </a:prstGeom>
        <a:noFill/>
        <a:ln w="9525" cmpd="sng">
          <a:noFill/>
        </a:ln>
      </xdr:spPr>
    </xdr:pic>
    <xdr:clientData/>
  </xdr:twoCellAnchor>
  <xdr:twoCellAnchor>
    <xdr:from>
      <xdr:col>3</xdr:col>
      <xdr:colOff>704850</xdr:colOff>
      <xdr:row>3</xdr:row>
      <xdr:rowOff>9525</xdr:rowOff>
    </xdr:from>
    <xdr:to>
      <xdr:col>12</xdr:col>
      <xdr:colOff>352425</xdr:colOff>
      <xdr:row>10</xdr:row>
      <xdr:rowOff>0</xdr:rowOff>
    </xdr:to>
    <xdr:sp>
      <xdr:nvSpPr>
        <xdr:cNvPr id="3" name="Rectangle 1"/>
        <xdr:cNvSpPr>
          <a:spLocks/>
        </xdr:cNvSpPr>
      </xdr:nvSpPr>
      <xdr:spPr>
        <a:xfrm>
          <a:off x="3219450" y="495300"/>
          <a:ext cx="7191375" cy="1238250"/>
        </a:xfrm>
        <a:prstGeom prst="rect">
          <a:avLst/>
        </a:prstGeom>
        <a:ln w="9525" cmpd="sng">
          <a:noFill/>
        </a:ln>
      </xdr:spPr>
      <xdr:txBody>
        <a:bodyPr vertOverflow="clip" wrap="square" lIns="100584" tIns="54864" rIns="100584" bIns="0" anchor="ctr"/>
        <a:p>
          <a:pPr algn="ctr">
            <a:defRPr/>
          </a:pPr>
          <a:r>
            <a:rPr lang="en-US" cap="none" sz="4000" b="0" i="0" u="none" baseline="0">
              <a:solidFill>
                <a:srgbClr val="FFFFFF"/>
              </a:solidFill>
            </a:rPr>
            <a:t>旅費ずばっと</a:t>
          </a:r>
          <a:r>
            <a:rPr lang="en-US" cap="none" sz="4000" b="0" i="1" u="none" baseline="0">
              <a:solidFill>
                <a:srgbClr val="FFFFFF"/>
              </a:solidFill>
            </a:rPr>
            <a:t>'24</a:t>
          </a:r>
          <a:r>
            <a:rPr lang="en-US" cap="none" sz="3600" b="0" i="0" u="none" baseline="0">
              <a:solidFill>
                <a:srgbClr val="FFFFFF"/>
              </a:solidFill>
            </a:rPr>
            <a:t>　</a:t>
          </a:r>
          <a:r>
            <a:rPr lang="en-US" cap="none" sz="3200" b="0" i="0" u="none" baseline="0">
              <a:solidFill>
                <a:srgbClr val="FFFFFF"/>
              </a:solidFill>
            </a:rPr>
            <a:t>車編</a:t>
          </a:r>
        </a:p>
      </xdr:txBody>
    </xdr:sp>
    <xdr:clientData/>
  </xdr:twoCellAnchor>
  <xdr:twoCellAnchor>
    <xdr:from>
      <xdr:col>2</xdr:col>
      <xdr:colOff>238125</xdr:colOff>
      <xdr:row>23</xdr:row>
      <xdr:rowOff>114300</xdr:rowOff>
    </xdr:from>
    <xdr:to>
      <xdr:col>11</xdr:col>
      <xdr:colOff>838200</xdr:colOff>
      <xdr:row>28</xdr:row>
      <xdr:rowOff>142875</xdr:rowOff>
    </xdr:to>
    <xdr:sp>
      <xdr:nvSpPr>
        <xdr:cNvPr id="4" name="AutoShape 21"/>
        <xdr:cNvSpPr>
          <a:spLocks/>
        </xdr:cNvSpPr>
      </xdr:nvSpPr>
      <xdr:spPr>
        <a:xfrm>
          <a:off x="1914525" y="4086225"/>
          <a:ext cx="8143875" cy="838200"/>
        </a:xfrm>
        <a:prstGeom prst="roundRect">
          <a:avLst/>
        </a:prstGeom>
        <a:solidFill>
          <a:srgbClr val="C0C0C0"/>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往復</a:t>
          </a:r>
          <a:r>
            <a:rPr lang="en-US" cap="none" sz="1000" b="0" i="0" u="none" baseline="0">
              <a:solidFill>
                <a:srgbClr val="FF0000"/>
              </a:solidFill>
              <a:latin typeface="ＭＳ ゴシック"/>
              <a:ea typeface="ＭＳ ゴシック"/>
              <a:cs typeface="ＭＳ ゴシック"/>
            </a:rPr>
            <a:t>40</a:t>
          </a:r>
          <a:r>
            <a:rPr lang="en-US" cap="none" sz="1000" b="0" i="0" u="none" baseline="0">
              <a:solidFill>
                <a:srgbClr val="FF0000"/>
              </a:solidFill>
              <a:latin typeface="ＭＳ ゴシック"/>
              <a:ea typeface="ＭＳ ゴシック"/>
              <a:cs typeface="ＭＳ ゴシック"/>
            </a:rPr>
            <a:t>km</a:t>
          </a:r>
          <a:r>
            <a:rPr lang="en-US" cap="none" sz="1000" b="0" i="0" u="none" baseline="0">
              <a:solidFill>
                <a:srgbClr val="FF0000"/>
              </a:solidFill>
              <a:latin typeface="ＭＳ ゴシック"/>
              <a:ea typeface="ＭＳ ゴシック"/>
              <a:cs typeface="ＭＳ ゴシック"/>
            </a:rPr>
            <a:t>未満は現地経費なし　</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この</a:t>
          </a:r>
          <a:r>
            <a:rPr lang="en-US" cap="none" sz="1000" b="0" i="0" u="none" baseline="0">
              <a:solidFill>
                <a:srgbClr val="000000"/>
              </a:solidFill>
              <a:latin typeface="ＭＳ ゴシック"/>
              <a:ea typeface="ＭＳ ゴシック"/>
              <a:cs typeface="ＭＳ ゴシック"/>
            </a:rPr>
            <a:t>Microsoft™ Excel</a:t>
          </a:r>
          <a:r>
            <a:rPr lang="en-US" cap="none" sz="1000" b="0" i="0" u="none" baseline="0">
              <a:solidFill>
                <a:srgbClr val="000000"/>
              </a:solidFill>
              <a:latin typeface="ＭＳ ゴシック"/>
              <a:ea typeface="ＭＳ ゴシック"/>
              <a:cs typeface="ＭＳ ゴシック"/>
            </a:rPr>
            <a:t>ワークシートは、岩手県高等学校体育連盟の旅費計算資料として作成されたものです</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あくまでも、高体連旅費計算資料として使用してください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問い合わせは、岩手県高等学校体育連盟事務局</a:t>
          </a:r>
          <a:r>
            <a:rPr lang="en-US" cap="none" sz="1000" b="0" i="0" u="none" baseline="0">
              <a:solidFill>
                <a:srgbClr val="000000"/>
              </a:solidFill>
              <a:latin typeface="ＭＳ ゴシック"/>
              <a:ea typeface="ＭＳ ゴシック"/>
              <a:cs typeface="ＭＳ ゴシック"/>
            </a:rPr>
            <a:t>( iwatekoutairen@wing.ocn.ne.jp )</a:t>
          </a:r>
          <a:r>
            <a:rPr lang="en-US" cap="none" sz="1000" b="0" i="0" u="none" baseline="0">
              <a:solidFill>
                <a:srgbClr val="000000"/>
              </a:solidFill>
              <a:latin typeface="ＭＳ ゴシック"/>
              <a:ea typeface="ＭＳ ゴシック"/>
              <a:cs typeface="ＭＳ ゴシック"/>
            </a:rPr>
            <a:t>まで</a:t>
          </a:r>
        </a:p>
      </xdr:txBody>
    </xdr:sp>
    <xdr:clientData/>
  </xdr:twoCellAnchor>
  <xdr:twoCellAnchor>
    <xdr:from>
      <xdr:col>5</xdr:col>
      <xdr:colOff>819150</xdr:colOff>
      <xdr:row>12</xdr:row>
      <xdr:rowOff>76200</xdr:rowOff>
    </xdr:from>
    <xdr:to>
      <xdr:col>8</xdr:col>
      <xdr:colOff>352425</xdr:colOff>
      <xdr:row>20</xdr:row>
      <xdr:rowOff>114300</xdr:rowOff>
    </xdr:to>
    <xdr:sp>
      <xdr:nvSpPr>
        <xdr:cNvPr id="5" name="Rectangle 1"/>
        <xdr:cNvSpPr>
          <a:spLocks/>
        </xdr:cNvSpPr>
      </xdr:nvSpPr>
      <xdr:spPr>
        <a:xfrm>
          <a:off x="5010150" y="2133600"/>
          <a:ext cx="2047875" cy="1466850"/>
        </a:xfrm>
        <a:prstGeom prst="rect">
          <a:avLst/>
        </a:prstGeom>
        <a:ln w="9525" cmpd="sng">
          <a:noFill/>
        </a:ln>
      </xdr:spPr>
      <xdr:txBody>
        <a:bodyPr vertOverflow="clip" wrap="square" lIns="100584" tIns="54864" rIns="100584" bIns="0" anchor="ctr"/>
        <a:p>
          <a:pPr algn="l">
            <a:defRPr/>
          </a:pPr>
          <a:r>
            <a:rPr lang="en-US" cap="none" u="none" baseline="0">
              <a:latin typeface="ＭＳ ゴシック"/>
              <a:ea typeface="ＭＳ ゴシック"/>
              <a:cs typeface="ＭＳ ゴシック"/>
            </a:rPr>
            <a:t/>
          </a:r>
        </a:p>
      </xdr:txBody>
    </xdr:sp>
    <xdr:clientData/>
  </xdr:twoCellAnchor>
  <xdr:twoCellAnchor editAs="oneCell">
    <xdr:from>
      <xdr:col>6</xdr:col>
      <xdr:colOff>180975</xdr:colOff>
      <xdr:row>13</xdr:row>
      <xdr:rowOff>47625</xdr:rowOff>
    </xdr:from>
    <xdr:to>
      <xdr:col>8</xdr:col>
      <xdr:colOff>171450</xdr:colOff>
      <xdr:row>19</xdr:row>
      <xdr:rowOff>171450</xdr:rowOff>
    </xdr:to>
    <xdr:pic>
      <xdr:nvPicPr>
        <xdr:cNvPr id="6" name="図 2"/>
        <xdr:cNvPicPr preferRelativeResize="1">
          <a:picLocks noChangeAspect="1"/>
        </xdr:cNvPicPr>
      </xdr:nvPicPr>
      <xdr:blipFill>
        <a:blip r:embed="rId2"/>
        <a:stretch>
          <a:fillRect/>
        </a:stretch>
      </xdr:blipFill>
      <xdr:spPr>
        <a:xfrm>
          <a:off x="5210175" y="2266950"/>
          <a:ext cx="1666875" cy="1209675"/>
        </a:xfrm>
        <a:prstGeom prst="rect">
          <a:avLst/>
        </a:prstGeom>
        <a:noFill/>
        <a:ln w="9525" cmpd="sng">
          <a:noFill/>
        </a:ln>
      </xdr:spPr>
    </xdr:pic>
    <xdr:clientData/>
  </xdr:twoCellAnchor>
  <xdr:twoCellAnchor>
    <xdr:from>
      <xdr:col>3</xdr:col>
      <xdr:colOff>819150</xdr:colOff>
      <xdr:row>15</xdr:row>
      <xdr:rowOff>76200</xdr:rowOff>
    </xdr:from>
    <xdr:to>
      <xdr:col>5</xdr:col>
      <xdr:colOff>228600</xdr:colOff>
      <xdr:row>18</xdr:row>
      <xdr:rowOff>95250</xdr:rowOff>
    </xdr:to>
    <xdr:pic>
      <xdr:nvPicPr>
        <xdr:cNvPr id="7" name="CommandButton2"/>
        <xdr:cNvPicPr preferRelativeResize="1">
          <a:picLocks noChangeAspect="1"/>
        </xdr:cNvPicPr>
      </xdr:nvPicPr>
      <xdr:blipFill>
        <a:blip r:embed="rId3"/>
        <a:stretch>
          <a:fillRect/>
        </a:stretch>
      </xdr:blipFill>
      <xdr:spPr>
        <a:xfrm>
          <a:off x="3333750" y="2657475"/>
          <a:ext cx="1085850" cy="561975"/>
        </a:xfrm>
        <a:prstGeom prst="rect">
          <a:avLst/>
        </a:prstGeom>
        <a:noFill/>
        <a:ln w="9525" cmpd="sng">
          <a:noFill/>
        </a:ln>
      </xdr:spPr>
    </xdr:pic>
    <xdr:clientData/>
  </xdr:twoCellAnchor>
  <xdr:twoCellAnchor>
    <xdr:from>
      <xdr:col>9</xdr:col>
      <xdr:colOff>38100</xdr:colOff>
      <xdr:row>15</xdr:row>
      <xdr:rowOff>104775</xdr:rowOff>
    </xdr:from>
    <xdr:to>
      <xdr:col>10</xdr:col>
      <xdr:colOff>304800</xdr:colOff>
      <xdr:row>18</xdr:row>
      <xdr:rowOff>142875</xdr:rowOff>
    </xdr:to>
    <xdr:pic>
      <xdr:nvPicPr>
        <xdr:cNvPr id="8" name="CommandButton3"/>
        <xdr:cNvPicPr preferRelativeResize="1">
          <a:picLocks noChangeAspect="1"/>
        </xdr:cNvPicPr>
      </xdr:nvPicPr>
      <xdr:blipFill>
        <a:blip r:embed="rId4"/>
        <a:stretch>
          <a:fillRect/>
        </a:stretch>
      </xdr:blipFill>
      <xdr:spPr>
        <a:xfrm>
          <a:off x="7581900" y="2686050"/>
          <a:ext cx="11049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38100</xdr:rowOff>
    </xdr:from>
    <xdr:to>
      <xdr:col>0</xdr:col>
      <xdr:colOff>876300</xdr:colOff>
      <xdr:row>13</xdr:row>
      <xdr:rowOff>257175</xdr:rowOff>
    </xdr:to>
    <xdr:sp>
      <xdr:nvSpPr>
        <xdr:cNvPr id="1" name="角丸四角形吹き出し 10"/>
        <xdr:cNvSpPr>
          <a:spLocks/>
        </xdr:cNvSpPr>
      </xdr:nvSpPr>
      <xdr:spPr>
        <a:xfrm>
          <a:off x="133350" y="2638425"/>
          <a:ext cx="742950" cy="219075"/>
        </a:xfrm>
        <a:prstGeom prst="wedgeRoundRectCallout">
          <a:avLst>
            <a:gd name="adj1" fmla="val 89935"/>
            <a:gd name="adj2" fmla="val 38500"/>
          </a:avLst>
        </a:prstGeom>
        <a:solidFill>
          <a:srgbClr val="0066FF"/>
        </a:solidFill>
        <a:ln w="25400" cmpd="sng">
          <a:noFill/>
        </a:ln>
      </xdr:spPr>
      <xdr:txBody>
        <a:bodyPr vertOverflow="clip" wrap="square" anchor="ctr"/>
        <a:p>
          <a:pPr algn="ctr">
            <a:defRPr/>
          </a:pPr>
          <a:r>
            <a:rPr lang="en-US" cap="none" sz="1000" b="0" i="0" u="none" baseline="0">
              <a:solidFill>
                <a:srgbClr val="FFFFFF"/>
              </a:solidFill>
            </a:rPr>
            <a:t>出発校</a:t>
          </a:r>
        </a:p>
      </xdr:txBody>
    </xdr:sp>
    <xdr:clientData/>
  </xdr:twoCellAnchor>
  <xdr:twoCellAnchor>
    <xdr:from>
      <xdr:col>0</xdr:col>
      <xdr:colOff>123825</xdr:colOff>
      <xdr:row>14</xdr:row>
      <xdr:rowOff>38100</xdr:rowOff>
    </xdr:from>
    <xdr:to>
      <xdr:col>0</xdr:col>
      <xdr:colOff>866775</xdr:colOff>
      <xdr:row>14</xdr:row>
      <xdr:rowOff>257175</xdr:rowOff>
    </xdr:to>
    <xdr:sp>
      <xdr:nvSpPr>
        <xdr:cNvPr id="2" name="角丸四角形吹き出し 11"/>
        <xdr:cNvSpPr>
          <a:spLocks/>
        </xdr:cNvSpPr>
      </xdr:nvSpPr>
      <xdr:spPr>
        <a:xfrm>
          <a:off x="123825" y="3019425"/>
          <a:ext cx="742950" cy="219075"/>
        </a:xfrm>
        <a:prstGeom prst="wedgeRoundRectCallout">
          <a:avLst>
            <a:gd name="adj1" fmla="val 89935"/>
            <a:gd name="adj2" fmla="val 38500"/>
          </a:avLst>
        </a:prstGeom>
        <a:solidFill>
          <a:srgbClr val="FF0066"/>
        </a:solidFill>
        <a:ln w="25400" cmpd="sng">
          <a:noFill/>
        </a:ln>
      </xdr:spPr>
      <xdr:txBody>
        <a:bodyPr vertOverflow="clip" wrap="square" anchor="ctr"/>
        <a:p>
          <a:pPr algn="ctr">
            <a:defRPr/>
          </a:pPr>
          <a:r>
            <a:rPr lang="en-US" cap="none" sz="1000" b="0" i="0" u="none" baseline="0">
              <a:solidFill>
                <a:srgbClr val="FFFFFF"/>
              </a:solidFill>
            </a:rPr>
            <a:t>到着校</a:t>
          </a:r>
        </a:p>
      </xdr:txBody>
    </xdr:sp>
    <xdr:clientData/>
  </xdr:twoCellAnchor>
  <xdr:twoCellAnchor>
    <xdr:from>
      <xdr:col>0</xdr:col>
      <xdr:colOff>123825</xdr:colOff>
      <xdr:row>19</xdr:row>
      <xdr:rowOff>47625</xdr:rowOff>
    </xdr:from>
    <xdr:to>
      <xdr:col>0</xdr:col>
      <xdr:colOff>866775</xdr:colOff>
      <xdr:row>19</xdr:row>
      <xdr:rowOff>266700</xdr:rowOff>
    </xdr:to>
    <xdr:sp>
      <xdr:nvSpPr>
        <xdr:cNvPr id="3" name="角丸四角形吹き出し 12"/>
        <xdr:cNvSpPr>
          <a:spLocks/>
        </xdr:cNvSpPr>
      </xdr:nvSpPr>
      <xdr:spPr>
        <a:xfrm>
          <a:off x="123825" y="4257675"/>
          <a:ext cx="742950" cy="219075"/>
        </a:xfrm>
        <a:prstGeom prst="wedgeRoundRectCallout">
          <a:avLst>
            <a:gd name="adj1" fmla="val 83217"/>
            <a:gd name="adj2" fmla="val 34875"/>
          </a:avLst>
        </a:prstGeom>
        <a:solidFill>
          <a:srgbClr val="FF0066"/>
        </a:solidFill>
        <a:ln w="25400" cmpd="sng">
          <a:noFill/>
        </a:ln>
      </xdr:spPr>
      <xdr:txBody>
        <a:bodyPr vertOverflow="clip" wrap="square" anchor="ctr"/>
        <a:p>
          <a:pPr algn="ctr">
            <a:defRPr/>
          </a:pPr>
          <a:r>
            <a:rPr lang="en-US" cap="none" sz="1000" b="0" i="0" u="none" baseline="0">
              <a:solidFill>
                <a:srgbClr val="FFFFFF"/>
              </a:solidFill>
            </a:rPr>
            <a:t>到着地</a:t>
          </a:r>
        </a:p>
      </xdr:txBody>
    </xdr:sp>
    <xdr:clientData/>
  </xdr:twoCellAnchor>
  <xdr:twoCellAnchor>
    <xdr:from>
      <xdr:col>0</xdr:col>
      <xdr:colOff>133350</xdr:colOff>
      <xdr:row>18</xdr:row>
      <xdr:rowOff>28575</xdr:rowOff>
    </xdr:from>
    <xdr:to>
      <xdr:col>0</xdr:col>
      <xdr:colOff>876300</xdr:colOff>
      <xdr:row>18</xdr:row>
      <xdr:rowOff>247650</xdr:rowOff>
    </xdr:to>
    <xdr:sp>
      <xdr:nvSpPr>
        <xdr:cNvPr id="4" name="角丸四角形吹き出し 13"/>
        <xdr:cNvSpPr>
          <a:spLocks/>
        </xdr:cNvSpPr>
      </xdr:nvSpPr>
      <xdr:spPr>
        <a:xfrm>
          <a:off x="133350" y="3857625"/>
          <a:ext cx="742950" cy="219075"/>
        </a:xfrm>
        <a:prstGeom prst="wedgeRoundRectCallout">
          <a:avLst>
            <a:gd name="adj1" fmla="val 83212"/>
            <a:gd name="adj2" fmla="val 38500"/>
          </a:avLst>
        </a:prstGeom>
        <a:solidFill>
          <a:srgbClr val="0066FF"/>
        </a:solidFill>
        <a:ln w="25400" cmpd="sng">
          <a:noFill/>
        </a:ln>
      </xdr:spPr>
      <xdr:txBody>
        <a:bodyPr vertOverflow="clip" wrap="square" anchor="ctr"/>
        <a:p>
          <a:pPr algn="ctr">
            <a:defRPr/>
          </a:pPr>
          <a:r>
            <a:rPr lang="en-US" cap="none" sz="1000" b="0" i="0" u="none" baseline="0">
              <a:solidFill>
                <a:srgbClr val="FFFFFF"/>
              </a:solidFill>
            </a:rPr>
            <a:t>出発地</a:t>
          </a:r>
        </a:p>
      </xdr:txBody>
    </xdr:sp>
    <xdr:clientData/>
  </xdr:twoCellAnchor>
  <xdr:twoCellAnchor>
    <xdr:from>
      <xdr:col>4</xdr:col>
      <xdr:colOff>790575</xdr:colOff>
      <xdr:row>7</xdr:row>
      <xdr:rowOff>76200</xdr:rowOff>
    </xdr:from>
    <xdr:to>
      <xdr:col>7</xdr:col>
      <xdr:colOff>895350</xdr:colOff>
      <xdr:row>10</xdr:row>
      <xdr:rowOff>66675</xdr:rowOff>
    </xdr:to>
    <xdr:sp>
      <xdr:nvSpPr>
        <xdr:cNvPr id="5" name="角丸四角形吹き出し 7"/>
        <xdr:cNvSpPr>
          <a:spLocks/>
        </xdr:cNvSpPr>
      </xdr:nvSpPr>
      <xdr:spPr>
        <a:xfrm>
          <a:off x="4848225" y="1619250"/>
          <a:ext cx="3790950" cy="504825"/>
        </a:xfrm>
        <a:prstGeom prst="wedgeRoundRectCallout">
          <a:avLst>
            <a:gd name="adj1" fmla="val -47740"/>
            <a:gd name="adj2" fmla="val 151513"/>
          </a:avLst>
        </a:prstGeom>
        <a:solidFill>
          <a:srgbClr val="00C400"/>
        </a:solidFill>
        <a:ln w="25400" cmpd="sng">
          <a:noFill/>
        </a:ln>
      </xdr:spPr>
      <xdr:txBody>
        <a:bodyPr vertOverflow="clip" wrap="square" anchor="ctr"/>
        <a:p>
          <a:pPr algn="l">
            <a:defRPr/>
          </a:pPr>
          <a:r>
            <a:rPr lang="en-US" cap="none" sz="1100" b="0" i="0" u="none" baseline="0">
              <a:solidFill>
                <a:srgbClr val="FFFFFF"/>
              </a:solidFill>
            </a:rPr>
            <a:t>ドロップダウンリストから出発校･到着校を選択</a:t>
          </a:r>
          <a:r>
            <a:rPr lang="en-US" cap="none" sz="1100" b="0" i="0" u="none" baseline="0">
              <a:solidFill>
                <a:srgbClr val="FFFFFF"/>
              </a:solidFill>
            </a:rPr>
            <a:t>
</a:t>
          </a:r>
          <a:r>
            <a:rPr lang="en-US" cap="none" sz="1050" b="0" i="0" u="none" baseline="0">
              <a:solidFill>
                <a:srgbClr val="FFFFFF"/>
              </a:solidFill>
            </a:rPr>
            <a:t>（最後に選択した場所が検索対象）</a:t>
          </a:r>
        </a:p>
      </xdr:txBody>
    </xdr:sp>
    <xdr:clientData/>
  </xdr:twoCellAnchor>
  <xdr:twoCellAnchor>
    <xdr:from>
      <xdr:col>1</xdr:col>
      <xdr:colOff>276225</xdr:colOff>
      <xdr:row>7</xdr:row>
      <xdr:rowOff>57150</xdr:rowOff>
    </xdr:from>
    <xdr:to>
      <xdr:col>4</xdr:col>
      <xdr:colOff>676275</xdr:colOff>
      <xdr:row>10</xdr:row>
      <xdr:rowOff>57150</xdr:rowOff>
    </xdr:to>
    <xdr:sp>
      <xdr:nvSpPr>
        <xdr:cNvPr id="6" name="角丸四角形吹き出し 15"/>
        <xdr:cNvSpPr>
          <a:spLocks/>
        </xdr:cNvSpPr>
      </xdr:nvSpPr>
      <xdr:spPr>
        <a:xfrm>
          <a:off x="1247775" y="1600200"/>
          <a:ext cx="3486150" cy="514350"/>
        </a:xfrm>
        <a:prstGeom prst="wedgeRoundRectCallout">
          <a:avLst>
            <a:gd name="adj1" fmla="val -26018"/>
            <a:gd name="adj2" fmla="val 28009"/>
          </a:avLst>
        </a:prstGeom>
        <a:solidFill>
          <a:srgbClr val="00C400"/>
        </a:solidFill>
        <a:ln w="25400" cmpd="sng">
          <a:noFill/>
        </a:ln>
      </xdr:spPr>
      <xdr:txBody>
        <a:bodyPr vertOverflow="clip" wrap="square" anchor="ctr"/>
        <a:p>
          <a:pPr algn="l">
            <a:defRPr/>
          </a:pPr>
          <a:r>
            <a:rPr lang="en-US" cap="none" sz="1100" b="0" i="0" u="none" baseline="0">
              <a:solidFill>
                <a:srgbClr val="FFFFFF"/>
              </a:solidFill>
            </a:rPr>
            <a:t>学校（施設）</a:t>
          </a:r>
          <a:r>
            <a:rPr lang="en-US" cap="none" sz="1100" b="0" i="0" u="none" baseline="0">
              <a:solidFill>
                <a:srgbClr val="FFFFFF"/>
              </a:solidFill>
            </a:rPr>
            <a:t>⇔ </a:t>
          </a:r>
          <a:r>
            <a:rPr lang="en-US" cap="none" sz="1100" b="0" i="0" u="none" baseline="0">
              <a:solidFill>
                <a:srgbClr val="FFFFFF"/>
              </a:solidFill>
            </a:rPr>
            <a:t>学校（施設）の車移動の旅費</a:t>
          </a:r>
        </a:p>
      </xdr:txBody>
    </xdr:sp>
    <xdr:clientData/>
  </xdr:twoCellAnchor>
  <xdr:twoCellAnchor>
    <xdr:from>
      <xdr:col>0</xdr:col>
      <xdr:colOff>133350</xdr:colOff>
      <xdr:row>6</xdr:row>
      <xdr:rowOff>142875</xdr:rowOff>
    </xdr:from>
    <xdr:to>
      <xdr:col>1</xdr:col>
      <xdr:colOff>123825</xdr:colOff>
      <xdr:row>10</xdr:row>
      <xdr:rowOff>123825</xdr:rowOff>
    </xdr:to>
    <xdr:sp>
      <xdr:nvSpPr>
        <xdr:cNvPr id="7" name="Rectangle 1"/>
        <xdr:cNvSpPr>
          <a:spLocks/>
        </xdr:cNvSpPr>
      </xdr:nvSpPr>
      <xdr:spPr>
        <a:xfrm>
          <a:off x="133350" y="1533525"/>
          <a:ext cx="962025" cy="647700"/>
        </a:xfrm>
        <a:prstGeom prst="rect">
          <a:avLst/>
        </a:prstGeom>
        <a:gradFill rotWithShape="1">
          <a:gsLst>
            <a:gs pos="0">
              <a:srgbClr val="00B050"/>
            </a:gs>
            <a:gs pos="100000">
              <a:srgbClr val="005124"/>
            </a:gs>
          </a:gsLst>
          <a:lin ang="5400000" scaled="1"/>
        </a:gradFill>
        <a:ln w="9525" cmpd="sng">
          <a:noFill/>
        </a:ln>
      </xdr:spPr>
      <xdr:txBody>
        <a:bodyPr vertOverflow="clip" wrap="square" lIns="100584" tIns="54864" rIns="100584" bIns="0" anchor="ctr"/>
        <a:p>
          <a:pPr algn="l">
            <a:defRPr/>
          </a:pPr>
          <a:r>
            <a:rPr lang="en-US" cap="none" u="none" baseline="0">
              <a:latin typeface="ＭＳ ゴシック"/>
              <a:ea typeface="ＭＳ ゴシック"/>
              <a:cs typeface="ＭＳ ゴシック"/>
            </a:rPr>
            <a:t/>
          </a:r>
        </a:p>
      </xdr:txBody>
    </xdr:sp>
    <xdr:clientData/>
  </xdr:twoCellAnchor>
  <xdr:twoCellAnchor editAs="oneCell">
    <xdr:from>
      <xdr:col>0</xdr:col>
      <xdr:colOff>219075</xdr:colOff>
      <xdr:row>7</xdr:row>
      <xdr:rowOff>66675</xdr:rowOff>
    </xdr:from>
    <xdr:to>
      <xdr:col>1</xdr:col>
      <xdr:colOff>9525</xdr:colOff>
      <xdr:row>10</xdr:row>
      <xdr:rowOff>57150</xdr:rowOff>
    </xdr:to>
    <xdr:pic>
      <xdr:nvPicPr>
        <xdr:cNvPr id="8" name="図 39"/>
        <xdr:cNvPicPr preferRelativeResize="1">
          <a:picLocks noChangeAspect="1"/>
        </xdr:cNvPicPr>
      </xdr:nvPicPr>
      <xdr:blipFill>
        <a:blip r:embed="rId1"/>
        <a:stretch>
          <a:fillRect/>
        </a:stretch>
      </xdr:blipFill>
      <xdr:spPr>
        <a:xfrm>
          <a:off x="219075" y="1609725"/>
          <a:ext cx="762000" cy="504825"/>
        </a:xfrm>
        <a:prstGeom prst="rect">
          <a:avLst/>
        </a:prstGeom>
        <a:noFill/>
        <a:ln w="9525" cmpd="sng">
          <a:noFill/>
        </a:ln>
      </xdr:spPr>
    </xdr:pic>
    <xdr:clientData/>
  </xdr:twoCellAnchor>
  <xdr:twoCellAnchor editAs="oneCell">
    <xdr:from>
      <xdr:col>9</xdr:col>
      <xdr:colOff>1209675</xdr:colOff>
      <xdr:row>1</xdr:row>
      <xdr:rowOff>38100</xdr:rowOff>
    </xdr:from>
    <xdr:to>
      <xdr:col>12</xdr:col>
      <xdr:colOff>114300</xdr:colOff>
      <xdr:row>2</xdr:row>
      <xdr:rowOff>247650</xdr:rowOff>
    </xdr:to>
    <xdr:pic>
      <xdr:nvPicPr>
        <xdr:cNvPr id="9" name="CommandButton201"/>
        <xdr:cNvPicPr preferRelativeResize="1">
          <a:picLocks noChangeAspect="1"/>
        </xdr:cNvPicPr>
      </xdr:nvPicPr>
      <xdr:blipFill>
        <a:blip r:embed="rId2"/>
        <a:stretch>
          <a:fillRect/>
        </a:stretch>
      </xdr:blipFill>
      <xdr:spPr>
        <a:xfrm>
          <a:off x="11410950" y="190500"/>
          <a:ext cx="1838325" cy="419100"/>
        </a:xfrm>
        <a:prstGeom prst="rect">
          <a:avLst/>
        </a:prstGeom>
        <a:noFill/>
        <a:ln w="1" cmpd="sng">
          <a:noFill/>
        </a:ln>
      </xdr:spPr>
    </xdr:pic>
    <xdr:clientData/>
  </xdr:twoCellAnchor>
  <xdr:twoCellAnchor editAs="oneCell">
    <xdr:from>
      <xdr:col>10</xdr:col>
      <xdr:colOff>209550</xdr:colOff>
      <xdr:row>2</xdr:row>
      <xdr:rowOff>352425</xdr:rowOff>
    </xdr:from>
    <xdr:to>
      <xdr:col>11</xdr:col>
      <xdr:colOff>123825</xdr:colOff>
      <xdr:row>4</xdr:row>
      <xdr:rowOff>0</xdr:rowOff>
    </xdr:to>
    <xdr:pic>
      <xdr:nvPicPr>
        <xdr:cNvPr id="10" name="CommandButton1"/>
        <xdr:cNvPicPr preferRelativeResize="1">
          <a:picLocks noChangeAspect="1"/>
        </xdr:cNvPicPr>
      </xdr:nvPicPr>
      <xdr:blipFill>
        <a:blip r:embed="rId3"/>
        <a:stretch>
          <a:fillRect/>
        </a:stretch>
      </xdr:blipFill>
      <xdr:spPr>
        <a:xfrm>
          <a:off x="11639550" y="714375"/>
          <a:ext cx="1409700" cy="409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dimension ref="A1:AZ100"/>
  <sheetViews>
    <sheetView showGridLines="0" showRowColHeaders="0" tabSelected="1" showOutlineSymbols="0" zoomScalePageLayoutView="0" workbookViewId="0" topLeftCell="A1">
      <selection activeCell="M14" sqref="M14"/>
    </sheetView>
  </sheetViews>
  <sheetFormatPr defaultColWidth="8.796875" defaultRowHeight="14.25"/>
  <sheetData>
    <row r="1" spans="1:52" ht="12.7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row>
    <row r="2" spans="1:52" ht="12.7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row>
    <row r="3" spans="1:52" ht="12.7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row>
    <row r="4" spans="1:52" ht="12.7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row>
    <row r="5" spans="1:52" ht="14.2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row>
    <row r="6" spans="1:52" ht="14.2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row>
    <row r="7" spans="1:52" ht="14.25">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row>
    <row r="8" spans="1:52" ht="14.25">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row>
    <row r="9" spans="1:52" ht="14.2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row>
    <row r="10" spans="1:52" ht="14.2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row>
    <row r="11" spans="1:52" ht="12.7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row>
    <row r="12" spans="1:52" ht="12.7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row>
    <row r="13" spans="1:52" ht="12.7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row>
    <row r="14" spans="1:52" ht="14.2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row>
    <row r="15" spans="1:52" ht="14.2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row>
    <row r="16" spans="1:52" ht="14.2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row>
    <row r="17" spans="1:52" ht="14.2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row>
    <row r="18" spans="1:52" ht="14.2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row>
    <row r="19" spans="1:52" ht="14.2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row>
    <row r="20" spans="1:52" ht="14.2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row>
    <row r="21" spans="1:52" ht="12.7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row>
    <row r="22" spans="1:52" ht="12.7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row>
    <row r="23" spans="1:52" ht="12.7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row>
    <row r="24" spans="1:52" ht="12.7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row>
    <row r="25" spans="1:52" ht="12.7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row>
    <row r="26" spans="1:52" ht="12.7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row>
    <row r="27" spans="1:52"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row>
    <row r="28" spans="1:52" ht="12.7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row>
    <row r="29" spans="1:52" ht="12.7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row>
    <row r="30" spans="1:52" ht="12.7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row>
    <row r="31" spans="1:52" ht="12.7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row>
    <row r="32" spans="1:52" ht="12.7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row>
    <row r="33" spans="1:52" ht="12.7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row>
    <row r="34" spans="1:52" ht="12.7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row>
    <row r="35" spans="1:52" ht="12.7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row>
    <row r="36" spans="1:52" ht="12.7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row>
    <row r="37" spans="1:52" ht="12.75">
      <c r="A37" s="71"/>
      <c r="B37" s="72"/>
      <c r="C37" s="72"/>
      <c r="D37" s="73"/>
      <c r="E37" s="73"/>
      <c r="F37" s="73"/>
      <c r="G37" s="73"/>
      <c r="H37" s="73"/>
      <c r="I37" s="73"/>
      <c r="J37" s="73"/>
      <c r="K37" s="73"/>
      <c r="L37" s="73"/>
      <c r="M37" s="73"/>
      <c r="N37" s="73"/>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row>
    <row r="38" spans="1:52" ht="12.7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row>
    <row r="39" spans="1:52" ht="12.7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row>
    <row r="40" spans="1:52" ht="12.7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row>
    <row r="41" spans="1:52" ht="12.7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row>
    <row r="42" spans="1:52" ht="12.7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row>
    <row r="43" spans="1:52" ht="12.7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row>
    <row r="44" spans="1:52" ht="12.7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row>
    <row r="45" spans="1:52" ht="12.7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row>
    <row r="46" spans="1:52" ht="12.7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row>
    <row r="47" spans="1:52" ht="12.7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row>
    <row r="48" spans="1:52" ht="12.7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row>
    <row r="49" spans="1:52" ht="12.7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row>
    <row r="50" spans="1:52" ht="12.7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row>
    <row r="51" spans="1:52" ht="12.7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row>
    <row r="52" spans="1:52" ht="12.7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row>
    <row r="53" spans="1:52" ht="12.7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row>
    <row r="54" spans="1:52" ht="12.7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row>
    <row r="55" spans="1:52" ht="12.7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row>
    <row r="56" spans="1:52" ht="12.7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row>
    <row r="57" spans="1:52" ht="12.7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row>
    <row r="58" spans="1:52" ht="12.7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row>
    <row r="59" spans="1:52" ht="12.7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row>
    <row r="60" spans="1:52" ht="12.7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row>
    <row r="61" spans="1:52" ht="12.7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row>
    <row r="62" spans="1:52"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row>
    <row r="63" spans="1:52" ht="12.7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row>
    <row r="64" spans="1:52" ht="12.7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row>
    <row r="65" spans="1:52" ht="12.7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row>
    <row r="66" spans="1:52" ht="12.7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row>
    <row r="67" spans="1:52" ht="12.7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row>
    <row r="68" spans="1:52" ht="12.7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row>
    <row r="69" spans="1:52" ht="12.7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row>
    <row r="70" spans="1:52" ht="12.7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row>
    <row r="71" spans="1:52" ht="12.7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row>
    <row r="72" spans="1:52" ht="12.7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row>
    <row r="73" spans="1:52" ht="12.7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row>
    <row r="74" spans="1:52" ht="12.7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row>
    <row r="75" spans="1:52" ht="12.7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row>
    <row r="76" spans="1:52" ht="12.7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row>
    <row r="77" spans="1:52" ht="12.7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row>
    <row r="78" spans="1:52" ht="12.7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row>
    <row r="79" spans="1:52" ht="12.7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row>
    <row r="80" spans="1:52" ht="12.7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row>
    <row r="81" spans="1:52" ht="12.7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row>
    <row r="82" spans="1:52" ht="12.7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row>
    <row r="83" spans="1:52" ht="12.7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row>
    <row r="84" spans="1:52" ht="12.7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row>
    <row r="85" spans="1:52" ht="12.7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row>
    <row r="86" spans="1:52" ht="12.7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row>
    <row r="87" spans="1:52" ht="12.7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row>
    <row r="88" spans="1:52" ht="12.7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row>
    <row r="89" spans="1:52" ht="12.7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row>
    <row r="90" spans="1:52" ht="12.7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row>
    <row r="91" spans="1:52" ht="12.7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row>
    <row r="92" spans="1:52" ht="12.7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row>
    <row r="93" spans="1:52" ht="12.7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row>
    <row r="94" spans="1:52" ht="12.7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row>
    <row r="95" spans="1:52" ht="12.7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row>
    <row r="96" spans="1:52" ht="12.7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row>
    <row r="97" spans="1:52" ht="12.7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row>
    <row r="98" spans="1:52" ht="12.7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row>
    <row r="99" spans="1:52" ht="12.7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row>
    <row r="100" spans="1:52" ht="12.7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row>
  </sheetData>
  <sheetProtection selectLockedCells="1" selectUnlockedCells="1"/>
  <printOptions/>
  <pageMargins left="0.787" right="0.787" top="0.984" bottom="0.984" header="0.512" footer="0.512"/>
  <pageSetup horizontalDpi="600" verticalDpi="600" orientation="portrait" paperSize="9" scale="53" r:id="rId2"/>
  <colBreaks count="1" manualBreakCount="1">
    <brk id="18" max="64" man="1"/>
  </colBreaks>
  <drawing r:id="rId1"/>
</worksheet>
</file>

<file path=xl/worksheets/sheet2.xml><?xml version="1.0" encoding="utf-8"?>
<worksheet xmlns="http://schemas.openxmlformats.org/spreadsheetml/2006/main" xmlns:r="http://schemas.openxmlformats.org/officeDocument/2006/relationships">
  <sheetPr codeName="Sheet5"/>
  <dimension ref="A1:AZ100"/>
  <sheetViews>
    <sheetView showGridLines="0" showRowColHeaders="0" showOutlineSymbols="0" zoomScalePageLayoutView="0" workbookViewId="0" topLeftCell="A1">
      <pane ySplit="6" topLeftCell="A7" activePane="bottomLeft" state="frozen"/>
      <selection pane="topLeft" activeCell="B74" sqref="B74"/>
      <selection pane="bottomLeft" activeCell="I10" sqref="I10:L11"/>
    </sheetView>
  </sheetViews>
  <sheetFormatPr defaultColWidth="9" defaultRowHeight="14.25"/>
  <cols>
    <col min="1" max="1" width="10.19921875" style="5" customWidth="1"/>
    <col min="2" max="2" width="17.796875" style="5" customWidth="1"/>
    <col min="3" max="3" width="1.69921875" style="5" customWidth="1"/>
    <col min="4" max="4" width="12.8984375" style="5" customWidth="1"/>
    <col min="5" max="6" width="12.8984375" style="4" customWidth="1"/>
    <col min="7" max="10" width="12.8984375" style="5" customWidth="1"/>
    <col min="11" max="11" width="15.69921875" style="5" customWidth="1"/>
    <col min="12" max="12" width="2.19921875" style="5" customWidth="1"/>
    <col min="13" max="13" width="2.69921875" style="5" customWidth="1"/>
    <col min="14" max="14" width="1.69921875" style="5" customWidth="1"/>
    <col min="15" max="16384" width="9" style="5" customWidth="1"/>
  </cols>
  <sheetData>
    <row r="1" spans="1:52" ht="12">
      <c r="A1" s="40"/>
      <c r="B1" s="40"/>
      <c r="C1" s="40"/>
      <c r="D1" s="40"/>
      <c r="E1" s="41"/>
      <c r="F1" s="41"/>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52" ht="16.5" customHeight="1">
      <c r="A2" s="159" t="s">
        <v>37</v>
      </c>
      <c r="B2" s="160"/>
      <c r="C2" s="40"/>
      <c r="D2" s="131" t="s">
        <v>240</v>
      </c>
      <c r="E2" s="129" t="s">
        <v>241</v>
      </c>
      <c r="F2" s="13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row>
    <row r="3" spans="1:52" ht="30" customHeight="1">
      <c r="A3" s="173" t="str">
        <f>'起点'!E174</f>
        <v>　</v>
      </c>
      <c r="B3" s="174"/>
      <c r="C3" s="57">
        <v>67</v>
      </c>
      <c r="D3" s="54" t="s">
        <v>26</v>
      </c>
      <c r="E3" s="54" t="s">
        <v>21</v>
      </c>
      <c r="F3" s="55" t="s">
        <v>24</v>
      </c>
      <c r="G3" s="138" t="s">
        <v>421</v>
      </c>
      <c r="H3" s="40"/>
      <c r="I3" s="158"/>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row>
    <row r="4" spans="1:52" ht="30" customHeight="1">
      <c r="A4" s="175" t="str">
        <f>'起点'!E175</f>
        <v>　</v>
      </c>
      <c r="B4" s="176"/>
      <c r="C4" s="57">
        <v>80</v>
      </c>
      <c r="D4" s="53">
        <f>_xlfn.IFERROR(IF(I28&gt;-500,500,I28*-1),"")</f>
      </c>
      <c r="E4" s="56">
        <f>_xlfn.IFERROR(IF(D2="通常旅費適用",'学校距離'!EF134,'学校距離'!EF134/2),"")</f>
      </c>
      <c r="F4" s="53">
        <f>_xlfn.IFERROR(D4+E4,"")</f>
      </c>
      <c r="G4" s="40"/>
      <c r="H4" s="40"/>
      <c r="I4" s="40"/>
      <c r="J4" s="151"/>
      <c r="K4" s="40"/>
      <c r="L4" s="40"/>
      <c r="M4" s="40"/>
      <c r="N4" s="40"/>
      <c r="O4" s="40"/>
      <c r="P4" s="157" t="s">
        <v>402</v>
      </c>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row>
    <row r="5" spans="1:52" ht="12" customHeight="1">
      <c r="A5" s="40"/>
      <c r="B5" s="40"/>
      <c r="C5" s="40"/>
      <c r="D5" s="51"/>
      <c r="E5" s="52"/>
      <c r="F5" s="51"/>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row>
    <row r="6" spans="1:52" ht="9" customHeight="1">
      <c r="A6" s="13"/>
      <c r="B6" s="13"/>
      <c r="C6" s="13"/>
      <c r="D6" s="14"/>
      <c r="E6" s="15"/>
      <c r="F6" s="14"/>
      <c r="G6" s="13"/>
      <c r="H6" s="13"/>
      <c r="I6" s="13"/>
      <c r="J6" s="13"/>
      <c r="K6" s="13"/>
      <c r="L6" s="13"/>
      <c r="M6" s="13"/>
      <c r="N6" s="13"/>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2">
      <c r="A7" s="40"/>
      <c r="B7" s="40"/>
      <c r="C7" s="40"/>
      <c r="D7" s="40"/>
      <c r="E7" s="41"/>
      <c r="F7" s="41"/>
      <c r="G7" s="40"/>
      <c r="H7" s="40"/>
      <c r="I7" s="40"/>
      <c r="J7" s="40"/>
      <c r="K7" s="40"/>
      <c r="L7" s="40"/>
      <c r="M7" s="40"/>
      <c r="N7" s="13"/>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ht="13.5" customHeight="1">
      <c r="A8" s="128"/>
      <c r="B8" s="128"/>
      <c r="C8" s="40"/>
      <c r="D8" s="40"/>
      <c r="E8" s="41"/>
      <c r="F8" s="41"/>
      <c r="G8" s="40"/>
      <c r="H8" s="40"/>
      <c r="I8" s="162" t="s">
        <v>411</v>
      </c>
      <c r="J8" s="162"/>
      <c r="K8" s="162"/>
      <c r="L8" s="162"/>
      <c r="M8" s="40"/>
      <c r="N8" s="13"/>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1:52" ht="13.5" customHeight="1">
      <c r="A9" s="128"/>
      <c r="B9" s="128"/>
      <c r="C9" s="40"/>
      <c r="D9" s="127"/>
      <c r="E9" s="41"/>
      <c r="F9" s="41"/>
      <c r="G9" s="40"/>
      <c r="H9" s="40"/>
      <c r="I9" s="162"/>
      <c r="J9" s="162"/>
      <c r="K9" s="162"/>
      <c r="L9" s="162"/>
      <c r="M9" s="40"/>
      <c r="N9" s="13"/>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1:52" ht="13.5" customHeight="1">
      <c r="A10" s="128"/>
      <c r="B10" s="128"/>
      <c r="C10" s="40"/>
      <c r="D10" s="40"/>
      <c r="E10" s="41"/>
      <c r="F10" s="41"/>
      <c r="G10" s="40"/>
      <c r="H10" s="40"/>
      <c r="I10" s="162" t="s">
        <v>409</v>
      </c>
      <c r="J10" s="162"/>
      <c r="K10" s="162"/>
      <c r="L10" s="162"/>
      <c r="M10" s="40"/>
      <c r="N10" s="13"/>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row>
    <row r="11" spans="1:52" ht="13.5" customHeight="1">
      <c r="A11" s="128"/>
      <c r="B11" s="128"/>
      <c r="C11" s="40"/>
      <c r="D11" s="40"/>
      <c r="E11" s="41"/>
      <c r="F11" s="41"/>
      <c r="G11" s="40"/>
      <c r="H11" s="40"/>
      <c r="I11" s="162"/>
      <c r="J11" s="162"/>
      <c r="K11" s="162"/>
      <c r="L11" s="162"/>
      <c r="M11" s="40"/>
      <c r="N11" s="13"/>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row>
    <row r="12" spans="1:52" ht="12" customHeight="1">
      <c r="A12" s="40"/>
      <c r="B12" s="40"/>
      <c r="C12" s="40"/>
      <c r="D12" s="40"/>
      <c r="E12" s="41"/>
      <c r="F12" s="41"/>
      <c r="G12" s="40"/>
      <c r="H12" s="40"/>
      <c r="I12" s="40"/>
      <c r="J12" s="40"/>
      <c r="K12" s="40"/>
      <c r="L12" s="40"/>
      <c r="M12" s="40"/>
      <c r="N12" s="13"/>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1:52" ht="17.25" customHeight="1">
      <c r="A13" s="112" t="s">
        <v>64</v>
      </c>
      <c r="B13" s="143" t="s">
        <v>313</v>
      </c>
      <c r="C13" s="103"/>
      <c r="D13" s="103" t="s">
        <v>28</v>
      </c>
      <c r="E13" s="104" t="s">
        <v>29</v>
      </c>
      <c r="F13" s="105" t="s">
        <v>31</v>
      </c>
      <c r="G13" s="105" t="s">
        <v>32</v>
      </c>
      <c r="H13" s="105" t="s">
        <v>33</v>
      </c>
      <c r="I13" s="105" t="s">
        <v>35</v>
      </c>
      <c r="J13" s="105" t="s">
        <v>34</v>
      </c>
      <c r="K13" s="105" t="s">
        <v>36</v>
      </c>
      <c r="L13" s="113"/>
      <c r="M13" s="40"/>
      <c r="N13" s="13"/>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row>
    <row r="14" spans="1:52" ht="30" customHeight="1">
      <c r="A14" s="161"/>
      <c r="B14" s="97"/>
      <c r="C14" s="97"/>
      <c r="D14" s="98" t="s">
        <v>88</v>
      </c>
      <c r="E14" s="99"/>
      <c r="F14" s="100"/>
      <c r="G14" s="97"/>
      <c r="H14" s="97"/>
      <c r="I14" s="97"/>
      <c r="J14" s="97"/>
      <c r="K14" s="97"/>
      <c r="L14" s="172"/>
      <c r="M14" s="40"/>
      <c r="N14" s="13"/>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row>
    <row r="15" spans="1:52" ht="30" customHeight="1">
      <c r="A15" s="161"/>
      <c r="B15" s="118"/>
      <c r="C15" s="12"/>
      <c r="D15" s="9"/>
      <c r="E15" s="10"/>
      <c r="F15" s="11"/>
      <c r="G15" s="12"/>
      <c r="H15" s="12"/>
      <c r="I15" s="12"/>
      <c r="J15" s="12"/>
      <c r="K15" s="12"/>
      <c r="L15" s="172"/>
      <c r="M15" s="40"/>
      <c r="N15" s="13"/>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row>
    <row r="16" spans="1:52" ht="7.5" customHeight="1">
      <c r="A16" s="106"/>
      <c r="B16" s="107"/>
      <c r="C16" s="108"/>
      <c r="D16" s="109"/>
      <c r="E16" s="110"/>
      <c r="F16" s="109"/>
      <c r="G16" s="111"/>
      <c r="H16" s="108"/>
      <c r="I16" s="108"/>
      <c r="J16" s="108"/>
      <c r="K16" s="108"/>
      <c r="L16" s="108"/>
      <c r="M16" s="40"/>
      <c r="N16" s="13"/>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row>
    <row r="17" spans="1:52" ht="12" customHeight="1">
      <c r="A17" s="40"/>
      <c r="B17" s="40"/>
      <c r="C17" s="40"/>
      <c r="D17" s="40"/>
      <c r="E17" s="41"/>
      <c r="F17" s="41"/>
      <c r="G17" s="40"/>
      <c r="H17" s="40"/>
      <c r="I17" s="40"/>
      <c r="J17" s="40"/>
      <c r="K17" s="58"/>
      <c r="L17" s="49"/>
      <c r="M17" s="50"/>
      <c r="N17" s="13"/>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row>
    <row r="18" spans="1:52" ht="17.25" customHeight="1">
      <c r="A18" s="96" t="s">
        <v>146</v>
      </c>
      <c r="B18" s="114"/>
      <c r="C18" s="115" t="s">
        <v>314</v>
      </c>
      <c r="D18" s="112"/>
      <c r="E18" s="113" t="s">
        <v>315</v>
      </c>
      <c r="F18" s="112"/>
      <c r="G18" s="126" t="s">
        <v>316</v>
      </c>
      <c r="H18" s="112"/>
      <c r="I18" s="126" t="s">
        <v>317</v>
      </c>
      <c r="J18" s="112"/>
      <c r="K18" s="116" t="s">
        <v>141</v>
      </c>
      <c r="L18" s="96"/>
      <c r="M18" s="50"/>
      <c r="N18" s="13"/>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row>
    <row r="19" spans="1:52" ht="30" customHeight="1">
      <c r="A19" s="172"/>
      <c r="B19" s="97"/>
      <c r="C19" s="97"/>
      <c r="D19" s="97"/>
      <c r="E19" s="100"/>
      <c r="F19" s="100"/>
      <c r="G19" s="101"/>
      <c r="H19" s="102"/>
      <c r="I19" s="102"/>
      <c r="J19" s="102"/>
      <c r="K19" s="102"/>
      <c r="L19" s="172"/>
      <c r="M19" s="50"/>
      <c r="N19" s="13"/>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row>
    <row r="20" spans="1:52" ht="30" customHeight="1">
      <c r="A20" s="172"/>
      <c r="B20" s="12"/>
      <c r="C20" s="12"/>
      <c r="D20" s="12"/>
      <c r="E20" s="11"/>
      <c r="F20" s="11"/>
      <c r="G20" s="20"/>
      <c r="H20" s="21"/>
      <c r="I20" s="21"/>
      <c r="J20" s="21"/>
      <c r="K20" s="21"/>
      <c r="L20" s="172"/>
      <c r="M20" s="50"/>
      <c r="N20" s="13"/>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row>
    <row r="21" spans="1:52" ht="7.5" customHeight="1">
      <c r="A21" s="108"/>
      <c r="B21" s="107"/>
      <c r="C21" s="108"/>
      <c r="D21" s="109"/>
      <c r="E21" s="110"/>
      <c r="F21" s="109"/>
      <c r="G21" s="111"/>
      <c r="H21" s="108"/>
      <c r="I21" s="108"/>
      <c r="J21" s="108"/>
      <c r="K21" s="108"/>
      <c r="L21" s="108"/>
      <c r="M21" s="40"/>
      <c r="N21" s="13"/>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row>
    <row r="22" spans="1:52" ht="18" customHeight="1">
      <c r="A22" s="40" t="s">
        <v>114</v>
      </c>
      <c r="B22" s="40"/>
      <c r="C22" s="40"/>
      <c r="D22" s="40"/>
      <c r="E22" s="41"/>
      <c r="F22" s="41"/>
      <c r="G22" s="42"/>
      <c r="H22" s="43"/>
      <c r="I22" s="44"/>
      <c r="J22" s="45"/>
      <c r="K22" s="47"/>
      <c r="L22" s="40"/>
      <c r="M22" s="40"/>
      <c r="N22" s="13"/>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row>
    <row r="23" spans="1:52" ht="24.75" customHeight="1" thickBot="1">
      <c r="A23" s="40"/>
      <c r="B23" s="40"/>
      <c r="C23" s="40"/>
      <c r="D23" s="40"/>
      <c r="E23" s="46"/>
      <c r="F23" s="59"/>
      <c r="G23" s="60" t="s">
        <v>30</v>
      </c>
      <c r="H23" s="61"/>
      <c r="I23" s="61"/>
      <c r="J23" s="40"/>
      <c r="K23" s="40"/>
      <c r="L23" s="40"/>
      <c r="M23" s="40"/>
      <c r="N23" s="13"/>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row>
    <row r="24" spans="1:52" ht="24.75" customHeight="1">
      <c r="A24" s="40"/>
      <c r="B24" s="163" t="s">
        <v>412</v>
      </c>
      <c r="C24" s="164"/>
      <c r="D24" s="164"/>
      <c r="E24" s="165"/>
      <c r="F24" s="62"/>
      <c r="G24" s="64" t="s">
        <v>311</v>
      </c>
      <c r="H24" s="65" t="s">
        <v>239</v>
      </c>
      <c r="I24" s="66" t="s">
        <v>26</v>
      </c>
      <c r="J24" s="40"/>
      <c r="K24" s="40"/>
      <c r="L24" s="40"/>
      <c r="M24" s="40"/>
      <c r="N24" s="13"/>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row>
    <row r="25" spans="1:52" ht="24.75" customHeight="1">
      <c r="A25" s="40"/>
      <c r="B25" s="166"/>
      <c r="C25" s="167"/>
      <c r="D25" s="167"/>
      <c r="E25" s="168"/>
      <c r="F25" s="63"/>
      <c r="G25" s="67" t="str">
        <f>A3</f>
        <v>　</v>
      </c>
      <c r="H25" s="68">
        <f>'起点'!E167</f>
        <v>0</v>
      </c>
      <c r="I25" s="70" t="s">
        <v>312</v>
      </c>
      <c r="J25" s="40"/>
      <c r="K25" s="40"/>
      <c r="L25" s="40"/>
      <c r="M25" s="40"/>
      <c r="N25" s="13"/>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row>
    <row r="26" spans="1:52" ht="24.75" customHeight="1">
      <c r="A26" s="40"/>
      <c r="B26" s="166"/>
      <c r="C26" s="167"/>
      <c r="D26" s="167"/>
      <c r="E26" s="168"/>
      <c r="F26" s="63"/>
      <c r="G26" s="67" t="str">
        <f>A4</f>
        <v>　</v>
      </c>
      <c r="H26" s="68">
        <f>'起点'!E168</f>
        <v>0</v>
      </c>
      <c r="I26" s="69">
        <f>_xlfn.IFERROR(データ!CC207*-1,"")</f>
      </c>
      <c r="J26" s="40"/>
      <c r="K26" s="40"/>
      <c r="L26" s="40"/>
      <c r="M26" s="40"/>
      <c r="N26" s="13"/>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row>
    <row r="27" spans="1:52" ht="24.75" customHeight="1">
      <c r="A27" s="40"/>
      <c r="B27" s="166"/>
      <c r="C27" s="167"/>
      <c r="D27" s="167"/>
      <c r="E27" s="168"/>
      <c r="F27" s="62"/>
      <c r="G27" s="65"/>
      <c r="H27" s="144">
        <f>_xlfn.IFERROR((データ!CC207)/25&amp;"km","")</f>
      </c>
      <c r="I27" s="140" t="s">
        <v>27</v>
      </c>
      <c r="J27" s="40"/>
      <c r="K27" s="40"/>
      <c r="L27" s="40"/>
      <c r="M27" s="40"/>
      <c r="N27" s="13"/>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row>
    <row r="28" spans="1:52" ht="24.75" customHeight="1" thickBot="1">
      <c r="A28" s="40"/>
      <c r="B28" s="169"/>
      <c r="C28" s="170"/>
      <c r="D28" s="170"/>
      <c r="E28" s="171"/>
      <c r="F28" s="62"/>
      <c r="G28" s="139" t="e">
        <f>'起点'!F170*-1</f>
        <v>#N/A</v>
      </c>
      <c r="H28" s="141" t="e">
        <f>IF('学校距離'!EE134+'学校距離'!EE135&gt;=5,"",データ!CC206*-1)</f>
        <v>#N/A</v>
      </c>
      <c r="I28" s="142" t="e">
        <f>IF('学校距離'!EE134+'学校距離'!EE135&gt;=4,'学校'!G28,G28+H28)</f>
        <v>#N/A</v>
      </c>
      <c r="J28" s="40"/>
      <c r="K28" s="40"/>
      <c r="L28" s="40"/>
      <c r="M28" s="40"/>
      <c r="N28" s="13"/>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row>
    <row r="29" spans="1:52" ht="24.75" customHeight="1">
      <c r="A29" s="40"/>
      <c r="B29" s="40"/>
      <c r="C29" s="40"/>
      <c r="D29" s="40"/>
      <c r="E29" s="41"/>
      <c r="F29" s="41"/>
      <c r="G29" s="40"/>
      <c r="H29" s="40"/>
      <c r="I29" s="40"/>
      <c r="J29" s="40"/>
      <c r="K29" s="40"/>
      <c r="L29" s="40"/>
      <c r="M29" s="40"/>
      <c r="N29" s="13"/>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row>
    <row r="30" spans="1:52" ht="9" customHeight="1">
      <c r="A30" s="13"/>
      <c r="B30" s="13"/>
      <c r="C30" s="13"/>
      <c r="D30" s="13"/>
      <c r="E30" s="13"/>
      <c r="F30" s="13"/>
      <c r="G30" s="13"/>
      <c r="H30" s="13"/>
      <c r="I30" s="13"/>
      <c r="J30" s="13"/>
      <c r="K30" s="13"/>
      <c r="L30" s="13"/>
      <c r="M30" s="13"/>
      <c r="N30" s="13"/>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row>
    <row r="31" spans="1:52" ht="24.75" customHeight="1">
      <c r="A31" s="40"/>
      <c r="B31" s="40"/>
      <c r="C31" s="40"/>
      <c r="D31" s="40"/>
      <c r="E31" s="41"/>
      <c r="F31" s="41"/>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row>
    <row r="32" spans="1:52" ht="24.75" customHeight="1">
      <c r="A32" s="40"/>
      <c r="B32" s="40"/>
      <c r="C32" s="40"/>
      <c r="D32" s="40"/>
      <c r="E32" s="41"/>
      <c r="F32" s="41"/>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row>
    <row r="33" spans="1:52" ht="24.75" customHeight="1">
      <c r="A33" s="40"/>
      <c r="B33" s="40"/>
      <c r="C33" s="40"/>
      <c r="D33" s="40"/>
      <c r="E33" s="41"/>
      <c r="F33" s="41"/>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row>
    <row r="34" spans="1:52" ht="24.75" customHeight="1">
      <c r="A34" s="40"/>
      <c r="B34" s="40"/>
      <c r="C34" s="40"/>
      <c r="D34" s="40"/>
      <c r="E34" s="41"/>
      <c r="F34" s="41"/>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row>
    <row r="35" spans="1:52" ht="24.75" customHeight="1">
      <c r="A35" s="40"/>
      <c r="B35" s="40"/>
      <c r="C35" s="40"/>
      <c r="D35" s="40"/>
      <c r="E35" s="41"/>
      <c r="F35" s="41"/>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row>
    <row r="36" spans="1:52" ht="24.75" customHeight="1">
      <c r="A36" s="40"/>
      <c r="B36" s="40"/>
      <c r="C36" s="40"/>
      <c r="D36" s="40"/>
      <c r="E36" s="41"/>
      <c r="F36" s="41"/>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row>
    <row r="37" spans="1:52" ht="24.75" customHeight="1">
      <c r="A37" s="40"/>
      <c r="B37" s="40"/>
      <c r="C37" s="40"/>
      <c r="D37" s="40"/>
      <c r="E37" s="41"/>
      <c r="F37" s="41"/>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row>
    <row r="38" spans="1:52" ht="24.75" customHeight="1">
      <c r="A38" s="40"/>
      <c r="B38" s="40"/>
      <c r="C38" s="40"/>
      <c r="D38" s="40"/>
      <c r="E38" s="41"/>
      <c r="F38" s="41"/>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row>
    <row r="39" spans="1:52" ht="24.75" customHeight="1">
      <c r="A39" s="40"/>
      <c r="B39" s="40"/>
      <c r="C39" s="40"/>
      <c r="D39" s="40"/>
      <c r="E39" s="41"/>
      <c r="F39" s="41"/>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row>
    <row r="40" spans="1:52" ht="24.75" customHeight="1">
      <c r="A40" s="40"/>
      <c r="B40" s="40"/>
      <c r="C40" s="40"/>
      <c r="D40" s="40"/>
      <c r="E40" s="41"/>
      <c r="F40" s="41"/>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ht="24.75" customHeight="1">
      <c r="A41" s="40"/>
      <c r="B41" s="40"/>
      <c r="C41" s="40"/>
      <c r="D41" s="40"/>
      <c r="E41" s="41"/>
      <c r="F41" s="41"/>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row>
    <row r="42" spans="1:52" ht="24.75" customHeight="1">
      <c r="A42" s="40"/>
      <c r="B42" s="40"/>
      <c r="C42" s="40"/>
      <c r="D42" s="40"/>
      <c r="E42" s="41"/>
      <c r="F42" s="41"/>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ht="24.75" customHeight="1">
      <c r="A43" s="40"/>
      <c r="B43" s="40"/>
      <c r="C43" s="40"/>
      <c r="D43" s="40"/>
      <c r="E43" s="41"/>
      <c r="F43" s="41"/>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row>
    <row r="44" spans="1:52" ht="24.75" customHeight="1">
      <c r="A44" s="40"/>
      <c r="B44" s="40"/>
      <c r="C44" s="40"/>
      <c r="D44" s="40"/>
      <c r="E44" s="41"/>
      <c r="F44" s="41"/>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row>
    <row r="45" spans="1:52" ht="24.75" customHeight="1">
      <c r="A45" s="40"/>
      <c r="B45" s="40"/>
      <c r="C45" s="40"/>
      <c r="D45" s="40"/>
      <c r="E45" s="41"/>
      <c r="F45" s="41"/>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row>
    <row r="46" spans="1:52" ht="24.75" customHeight="1">
      <c r="A46" s="40"/>
      <c r="B46" s="40"/>
      <c r="C46" s="40"/>
      <c r="D46" s="40"/>
      <c r="E46" s="41"/>
      <c r="F46" s="41"/>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row>
    <row r="47" spans="1:52" ht="24.75" customHeight="1">
      <c r="A47" s="40"/>
      <c r="B47" s="40"/>
      <c r="C47" s="40"/>
      <c r="D47" s="40"/>
      <c r="E47" s="41"/>
      <c r="F47" s="41"/>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row>
    <row r="48" spans="1:52" ht="24.75" customHeight="1">
      <c r="A48" s="40"/>
      <c r="B48" s="40"/>
      <c r="C48" s="40"/>
      <c r="D48" s="40"/>
      <c r="E48" s="41"/>
      <c r="F48" s="41"/>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row>
    <row r="49" spans="1:52" ht="24.75" customHeight="1">
      <c r="A49" s="40"/>
      <c r="B49" s="40"/>
      <c r="C49" s="40"/>
      <c r="D49" s="40"/>
      <c r="E49" s="41"/>
      <c r="F49" s="41"/>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row>
    <row r="50" spans="1:52" ht="24.75" customHeight="1">
      <c r="A50" s="40"/>
      <c r="B50" s="40"/>
      <c r="C50" s="40"/>
      <c r="D50" s="40"/>
      <c r="E50" s="41"/>
      <c r="F50" s="41"/>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row>
    <row r="51" spans="1:52" ht="24.75" customHeight="1">
      <c r="A51" s="40"/>
      <c r="B51" s="40"/>
      <c r="C51" s="40"/>
      <c r="D51" s="40"/>
      <c r="E51" s="41"/>
      <c r="F51" s="41"/>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row>
    <row r="52" spans="1:52" ht="24.75" customHeight="1">
      <c r="A52" s="40"/>
      <c r="B52" s="40"/>
      <c r="C52" s="40"/>
      <c r="D52" s="40"/>
      <c r="E52" s="41"/>
      <c r="F52" s="41"/>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row>
    <row r="53" spans="1:52" ht="24.75" customHeight="1">
      <c r="A53" s="40"/>
      <c r="B53" s="40"/>
      <c r="C53" s="40"/>
      <c r="D53" s="40"/>
      <c r="E53" s="41"/>
      <c r="F53" s="41"/>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row>
    <row r="54" spans="1:52" ht="24.75" customHeight="1">
      <c r="A54" s="40"/>
      <c r="B54" s="40"/>
      <c r="C54" s="40"/>
      <c r="D54" s="40"/>
      <c r="E54" s="41"/>
      <c r="F54" s="41"/>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row>
    <row r="55" spans="1:52" ht="24.75" customHeight="1">
      <c r="A55" s="40"/>
      <c r="B55" s="40"/>
      <c r="C55" s="40"/>
      <c r="D55" s="40"/>
      <c r="E55" s="41"/>
      <c r="F55" s="41"/>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row>
    <row r="56" spans="1:52" ht="24.75" customHeight="1">
      <c r="A56" s="40"/>
      <c r="B56" s="40"/>
      <c r="C56" s="40"/>
      <c r="D56" s="40"/>
      <c r="E56" s="41"/>
      <c r="F56" s="41"/>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row>
    <row r="57" spans="1:52" ht="24.75" customHeight="1">
      <c r="A57" s="40"/>
      <c r="B57" s="40"/>
      <c r="C57" s="40"/>
      <c r="D57" s="40"/>
      <c r="E57" s="41"/>
      <c r="F57" s="41"/>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row>
    <row r="58" spans="1:52" ht="24.75" customHeight="1">
      <c r="A58" s="40"/>
      <c r="B58" s="40"/>
      <c r="C58" s="40"/>
      <c r="D58" s="40"/>
      <c r="E58" s="41"/>
      <c r="F58" s="41"/>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1:52" ht="24.75" customHeight="1">
      <c r="A59" s="40"/>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row>
    <row r="60" spans="1:52" ht="24.75" customHeight="1">
      <c r="A60" s="40"/>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row>
    <row r="61" spans="1:52" ht="24.75" customHeight="1">
      <c r="A61" s="40"/>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row>
    <row r="62" spans="1:52" ht="24.75" customHeight="1">
      <c r="A62" s="40"/>
      <c r="B62" s="40"/>
      <c r="C62" s="40"/>
      <c r="D62" s="40"/>
      <c r="E62" s="41"/>
      <c r="F62" s="41"/>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row>
    <row r="63" spans="1:52" ht="24.75" customHeight="1">
      <c r="A63" s="40"/>
      <c r="B63" s="40"/>
      <c r="C63" s="40"/>
      <c r="D63" s="40"/>
      <c r="E63" s="41"/>
      <c r="F63" s="4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row>
    <row r="64" spans="1:52" ht="24.75" customHeight="1">
      <c r="A64" s="40"/>
      <c r="B64" s="40"/>
      <c r="C64" s="40"/>
      <c r="D64" s="40"/>
      <c r="E64" s="41"/>
      <c r="F64" s="41"/>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row>
    <row r="65" spans="1:52" ht="24.75" customHeight="1">
      <c r="A65" s="40"/>
      <c r="B65" s="40"/>
      <c r="C65" s="40"/>
      <c r="D65" s="40"/>
      <c r="E65" s="41"/>
      <c r="F65" s="41"/>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row>
    <row r="66" spans="1:52" ht="24.75" customHeight="1">
      <c r="A66" s="40"/>
      <c r="B66" s="40"/>
      <c r="C66" s="40"/>
      <c r="D66" s="40"/>
      <c r="E66" s="41"/>
      <c r="F66" s="41"/>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row>
    <row r="67" spans="1:52" ht="24.75" customHeight="1">
      <c r="A67" s="40"/>
      <c r="B67" s="40"/>
      <c r="C67" s="40"/>
      <c r="D67" s="40"/>
      <c r="E67" s="41"/>
      <c r="F67" s="4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row>
    <row r="68" spans="1:52" ht="12">
      <c r="A68" s="40"/>
      <c r="B68" s="40"/>
      <c r="C68" s="40"/>
      <c r="D68" s="40"/>
      <c r="E68" s="41"/>
      <c r="F68" s="41"/>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row>
    <row r="69" spans="1:52" ht="12">
      <c r="A69" s="40"/>
      <c r="B69" s="40"/>
      <c r="C69" s="40"/>
      <c r="D69" s="40"/>
      <c r="E69" s="41"/>
      <c r="F69" s="41"/>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row>
    <row r="70" spans="1:52" ht="12">
      <c r="A70" s="40"/>
      <c r="B70" s="40"/>
      <c r="C70" s="40"/>
      <c r="D70" s="40"/>
      <c r="E70" s="41"/>
      <c r="F70" s="41"/>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row>
    <row r="71" spans="1:52" ht="12">
      <c r="A71" s="40"/>
      <c r="B71" s="40"/>
      <c r="C71" s="40"/>
      <c r="D71" s="40"/>
      <c r="E71" s="41"/>
      <c r="F71" s="41"/>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row>
    <row r="72" spans="1:52" ht="12">
      <c r="A72" s="40"/>
      <c r="B72" s="40"/>
      <c r="C72" s="40"/>
      <c r="D72" s="40"/>
      <c r="E72" s="41"/>
      <c r="F72" s="41"/>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row>
    <row r="73" spans="1:52" ht="12">
      <c r="A73" s="40"/>
      <c r="B73" s="40"/>
      <c r="C73" s="40"/>
      <c r="D73" s="40"/>
      <c r="E73" s="41"/>
      <c r="F73" s="41"/>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row>
    <row r="74" spans="1:52" ht="12">
      <c r="A74" s="40"/>
      <c r="B74" s="40"/>
      <c r="C74" s="40"/>
      <c r="D74" s="40"/>
      <c r="E74" s="41"/>
      <c r="F74" s="41"/>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row>
    <row r="75" spans="1:52" ht="12">
      <c r="A75" s="40"/>
      <c r="B75" s="40"/>
      <c r="C75" s="40"/>
      <c r="D75" s="40"/>
      <c r="E75" s="41"/>
      <c r="F75" s="41"/>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row>
    <row r="76" spans="1:52" ht="12">
      <c r="A76" s="40"/>
      <c r="B76" s="40"/>
      <c r="C76" s="40"/>
      <c r="D76" s="40"/>
      <c r="E76" s="41"/>
      <c r="F76" s="41"/>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row>
    <row r="77" spans="1:52" ht="12">
      <c r="A77" s="40"/>
      <c r="B77" s="40"/>
      <c r="C77" s="40"/>
      <c r="D77" s="40"/>
      <c r="E77" s="41"/>
      <c r="F77" s="41"/>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row>
    <row r="78" spans="1:52" ht="12">
      <c r="A78" s="40"/>
      <c r="B78" s="40"/>
      <c r="C78" s="40"/>
      <c r="D78" s="40"/>
      <c r="E78" s="41"/>
      <c r="F78" s="41"/>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row>
    <row r="79" spans="1:52" ht="12">
      <c r="A79" s="40"/>
      <c r="B79" s="40"/>
      <c r="C79" s="40"/>
      <c r="D79" s="40"/>
      <c r="E79" s="41"/>
      <c r="F79" s="41"/>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row>
    <row r="80" spans="1:52" ht="12">
      <c r="A80" s="40"/>
      <c r="B80" s="40"/>
      <c r="C80" s="40"/>
      <c r="D80" s="40"/>
      <c r="E80" s="41"/>
      <c r="F80" s="41"/>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row>
    <row r="81" spans="1:52" ht="12">
      <c r="A81" s="40"/>
      <c r="B81" s="40"/>
      <c r="C81" s="40"/>
      <c r="D81" s="40"/>
      <c r="E81" s="41"/>
      <c r="F81" s="41"/>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row>
    <row r="82" spans="1:52" ht="12">
      <c r="A82" s="40"/>
      <c r="B82" s="40"/>
      <c r="C82" s="40"/>
      <c r="D82" s="40"/>
      <c r="E82" s="41"/>
      <c r="F82" s="41"/>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1:52" ht="12">
      <c r="A83" s="40"/>
      <c r="B83" s="40"/>
      <c r="C83" s="40"/>
      <c r="D83" s="40"/>
      <c r="E83" s="41"/>
      <c r="F83" s="41"/>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row>
    <row r="84" spans="1:52" ht="12">
      <c r="A84" s="40"/>
      <c r="B84" s="40"/>
      <c r="C84" s="40"/>
      <c r="D84" s="40"/>
      <c r="E84" s="41"/>
      <c r="F84" s="41"/>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row>
    <row r="85" spans="1:52" ht="12">
      <c r="A85" s="40"/>
      <c r="B85" s="40"/>
      <c r="C85" s="40"/>
      <c r="D85" s="40"/>
      <c r="E85" s="41"/>
      <c r="F85" s="41"/>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row>
    <row r="86" spans="1:52" ht="12">
      <c r="A86" s="40"/>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row>
    <row r="87" spans="1:52" ht="12">
      <c r="A87" s="40"/>
      <c r="B87" s="40"/>
      <c r="C87" s="40"/>
      <c r="D87" s="40"/>
      <c r="E87" s="41"/>
      <c r="F87" s="41"/>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row>
    <row r="88" spans="1:52" ht="12">
      <c r="A88" s="40"/>
      <c r="B88" s="40"/>
      <c r="C88" s="40"/>
      <c r="D88" s="40"/>
      <c r="E88" s="41"/>
      <c r="F88" s="41"/>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row>
    <row r="89" spans="1:52" ht="12">
      <c r="A89" s="40"/>
      <c r="B89" s="40"/>
      <c r="C89" s="40"/>
      <c r="D89" s="40"/>
      <c r="E89" s="41"/>
      <c r="F89" s="41"/>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row>
    <row r="90" spans="1:52" ht="12">
      <c r="A90" s="40"/>
      <c r="B90" s="40"/>
      <c r="C90" s="40"/>
      <c r="D90" s="40"/>
      <c r="E90" s="41"/>
      <c r="F90" s="41"/>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row>
    <row r="91" spans="1:52" ht="12">
      <c r="A91" s="40"/>
      <c r="B91" s="40"/>
      <c r="C91" s="40"/>
      <c r="D91" s="40"/>
      <c r="E91" s="41"/>
      <c r="F91" s="41"/>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52" ht="12">
      <c r="A92" s="40"/>
      <c r="B92" s="40"/>
      <c r="C92" s="40"/>
      <c r="D92" s="40"/>
      <c r="E92" s="41"/>
      <c r="F92" s="41"/>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row>
    <row r="93" spans="1:52" ht="12">
      <c r="A93" s="40"/>
      <c r="B93" s="40"/>
      <c r="C93" s="40"/>
      <c r="D93" s="40"/>
      <c r="E93" s="41"/>
      <c r="F93" s="41"/>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row>
    <row r="94" spans="1:52" ht="12">
      <c r="A94" s="40"/>
      <c r="B94" s="40"/>
      <c r="C94" s="40"/>
      <c r="D94" s="40"/>
      <c r="E94" s="41"/>
      <c r="F94" s="41"/>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row>
    <row r="95" spans="1:52" ht="12">
      <c r="A95" s="40"/>
      <c r="B95" s="40"/>
      <c r="C95" s="40"/>
      <c r="D95" s="40"/>
      <c r="E95" s="41"/>
      <c r="F95" s="41"/>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row>
    <row r="96" spans="1:52" ht="12">
      <c r="A96" s="40"/>
      <c r="B96" s="40"/>
      <c r="C96" s="40"/>
      <c r="D96" s="40"/>
      <c r="E96" s="41"/>
      <c r="F96" s="41"/>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row>
    <row r="97" spans="1:52" ht="12">
      <c r="A97" s="40"/>
      <c r="B97" s="40"/>
      <c r="C97" s="40"/>
      <c r="D97" s="40"/>
      <c r="E97" s="41"/>
      <c r="F97" s="41"/>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row>
    <row r="98" spans="1:52" ht="12">
      <c r="A98" s="40"/>
      <c r="B98" s="40"/>
      <c r="C98" s="40"/>
      <c r="D98" s="40"/>
      <c r="E98" s="41"/>
      <c r="F98" s="41"/>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row>
    <row r="99" spans="1:52" ht="12">
      <c r="A99" s="40"/>
      <c r="B99" s="40"/>
      <c r="C99" s="40"/>
      <c r="D99" s="40"/>
      <c r="E99" s="41"/>
      <c r="F99" s="41"/>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row>
    <row r="100" spans="1:52" ht="12">
      <c r="A100" s="40"/>
      <c r="B100" s="40"/>
      <c r="C100" s="40"/>
      <c r="D100" s="40"/>
      <c r="E100" s="41"/>
      <c r="F100" s="41"/>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row>
  </sheetData>
  <sheetProtection selectLockedCells="1" selectUnlockedCells="1"/>
  <mergeCells count="10">
    <mergeCell ref="A2:B2"/>
    <mergeCell ref="A14:A15"/>
    <mergeCell ref="I8:L9"/>
    <mergeCell ref="I10:L11"/>
    <mergeCell ref="B24:E28"/>
    <mergeCell ref="L14:L15"/>
    <mergeCell ref="A19:A20"/>
    <mergeCell ref="L19:L20"/>
    <mergeCell ref="A3:B3"/>
    <mergeCell ref="A4:B4"/>
  </mergeCells>
  <conditionalFormatting sqref="D2:F2">
    <cfRule type="cellIs" priority="1" dxfId="61" operator="equal" stopIfTrue="1">
      <formula>"大会旅費適用"</formula>
    </cfRule>
    <cfRule type="cellIs" priority="2" dxfId="60" operator="equal" stopIfTrue="1">
      <formula>"通常旅費適用"</formula>
    </cfRule>
  </conditionalFormatting>
  <printOptions/>
  <pageMargins left="0.787" right="0.787" top="0.984" bottom="0.984" header="0.512" footer="0.512"/>
  <pageSetup horizontalDpi="600" verticalDpi="600" orientation="portrait" paperSize="9" scale="65" r:id="rId3"/>
  <rowBreaks count="1" manualBreakCount="1">
    <brk id="30" max="255" man="1"/>
  </rowBreaks>
  <colBreaks count="1" manualBreakCount="1">
    <brk id="12"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CD207"/>
  <sheetViews>
    <sheetView zoomScale="85" zoomScaleNormal="85" zoomScaleSheetLayoutView="100" zoomScalePageLayoutView="0" workbookViewId="0" topLeftCell="A1">
      <pane xSplit="2" ySplit="1" topLeftCell="C38" activePane="bottomRight" state="frozen"/>
      <selection pane="topLeft" activeCell="I10" sqref="I10:L11"/>
      <selection pane="topRight" activeCell="I10" sqref="I10:L11"/>
      <selection pane="bottomLeft" activeCell="I10" sqref="I10:L11"/>
      <selection pane="bottomRight" activeCell="I10" sqref="I10:L11"/>
    </sheetView>
  </sheetViews>
  <sheetFormatPr defaultColWidth="9" defaultRowHeight="14.25"/>
  <cols>
    <col min="1" max="1" width="13.8984375" style="26" customWidth="1"/>
    <col min="2" max="2" width="3.69921875" style="26" customWidth="1"/>
    <col min="3" max="75" width="6.69921875" style="26" customWidth="1"/>
    <col min="76" max="16384" width="9" style="26" customWidth="1"/>
  </cols>
  <sheetData>
    <row r="1" spans="3:82" ht="12.75">
      <c r="C1" s="26" t="s">
        <v>242</v>
      </c>
      <c r="D1" s="26" t="s">
        <v>243</v>
      </c>
      <c r="E1" s="26" t="s">
        <v>244</v>
      </c>
      <c r="F1" s="26" t="s">
        <v>245</v>
      </c>
      <c r="G1" s="26" t="s">
        <v>246</v>
      </c>
      <c r="H1" t="s">
        <v>247</v>
      </c>
      <c r="I1" s="1" t="s">
        <v>248</v>
      </c>
      <c r="J1" s="26" t="s">
        <v>249</v>
      </c>
      <c r="K1" s="26" t="s">
        <v>250</v>
      </c>
      <c r="L1" s="26" t="s">
        <v>251</v>
      </c>
      <c r="M1" s="26" t="s">
        <v>252</v>
      </c>
      <c r="N1" s="26" t="s">
        <v>253</v>
      </c>
      <c r="O1" s="26" t="s">
        <v>254</v>
      </c>
      <c r="P1" s="26" t="s">
        <v>255</v>
      </c>
      <c r="Q1" s="26" t="s">
        <v>256</v>
      </c>
      <c r="R1" s="26" t="s">
        <v>257</v>
      </c>
      <c r="S1" s="26" t="s">
        <v>258</v>
      </c>
      <c r="T1" s="26" t="s">
        <v>259</v>
      </c>
      <c r="U1" s="26" t="s">
        <v>260</v>
      </c>
      <c r="V1" s="26" t="s">
        <v>261</v>
      </c>
      <c r="W1" s="26" t="s">
        <v>262</v>
      </c>
      <c r="X1" s="26" t="s">
        <v>263</v>
      </c>
      <c r="Y1" s="26" t="s">
        <v>307</v>
      </c>
      <c r="Z1" s="26" t="s">
        <v>264</v>
      </c>
      <c r="AA1" s="26" t="s">
        <v>265</v>
      </c>
      <c r="AB1" s="26" t="s">
        <v>266</v>
      </c>
      <c r="AC1" s="26" t="s">
        <v>267</v>
      </c>
      <c r="AD1" s="26" t="s">
        <v>268</v>
      </c>
      <c r="AE1" s="26" t="s">
        <v>308</v>
      </c>
      <c r="AF1" s="26" t="s">
        <v>269</v>
      </c>
      <c r="AG1" s="26" t="s">
        <v>270</v>
      </c>
      <c r="AH1" s="26" t="s">
        <v>271</v>
      </c>
      <c r="AI1" s="26" t="s">
        <v>272</v>
      </c>
      <c r="AJ1" s="26" t="s">
        <v>273</v>
      </c>
      <c r="AK1" s="26" t="s">
        <v>274</v>
      </c>
      <c r="AL1" s="26" t="s">
        <v>275</v>
      </c>
      <c r="AM1" s="26" t="s">
        <v>276</v>
      </c>
      <c r="AN1" s="26" t="s">
        <v>277</v>
      </c>
      <c r="AO1" s="26" t="s">
        <v>278</v>
      </c>
      <c r="AP1" s="1" t="s">
        <v>279</v>
      </c>
      <c r="AQ1" s="26" t="s">
        <v>280</v>
      </c>
      <c r="AR1" s="26" t="s">
        <v>281</v>
      </c>
      <c r="AS1" s="26" t="s">
        <v>309</v>
      </c>
      <c r="AT1" s="26" t="s">
        <v>282</v>
      </c>
      <c r="AU1" s="26" t="s">
        <v>283</v>
      </c>
      <c r="AV1" s="26" t="s">
        <v>284</v>
      </c>
      <c r="AW1" s="26" t="s">
        <v>285</v>
      </c>
      <c r="AX1" s="26" t="s">
        <v>286</v>
      </c>
      <c r="AY1" s="26" t="s">
        <v>287</v>
      </c>
      <c r="AZ1" s="26" t="s">
        <v>288</v>
      </c>
      <c r="BA1" s="26" t="s">
        <v>289</v>
      </c>
      <c r="BB1" s="26" t="s">
        <v>290</v>
      </c>
      <c r="BC1" s="26" t="s">
        <v>291</v>
      </c>
      <c r="BD1" s="26" t="s">
        <v>292</v>
      </c>
      <c r="BE1" s="26" t="s">
        <v>293</v>
      </c>
      <c r="BF1" s="26" t="s">
        <v>294</v>
      </c>
      <c r="BG1" s="1" t="s">
        <v>295</v>
      </c>
      <c r="BH1" s="1" t="s">
        <v>296</v>
      </c>
      <c r="BI1" s="1" t="s">
        <v>297</v>
      </c>
      <c r="BJ1" s="1" t="s">
        <v>298</v>
      </c>
      <c r="BK1" s="1" t="s">
        <v>299</v>
      </c>
      <c r="BL1" s="1" t="s">
        <v>300</v>
      </c>
      <c r="BM1" s="1" t="s">
        <v>301</v>
      </c>
      <c r="BN1" s="1" t="s">
        <v>302</v>
      </c>
      <c r="BO1" s="1" t="s">
        <v>310</v>
      </c>
      <c r="BP1" s="26" t="s">
        <v>318</v>
      </c>
      <c r="BQ1" s="26" t="s">
        <v>319</v>
      </c>
      <c r="BR1" s="26" t="s">
        <v>320</v>
      </c>
      <c r="BS1" s="26" t="s">
        <v>321</v>
      </c>
      <c r="BT1" s="26" t="s">
        <v>322</v>
      </c>
      <c r="BU1" s="26" t="s">
        <v>323</v>
      </c>
      <c r="BV1" s="145" t="s">
        <v>325</v>
      </c>
      <c r="BW1" s="145" t="s">
        <v>328</v>
      </c>
      <c r="BY1" s="27" t="s">
        <v>156</v>
      </c>
      <c r="BZ1" s="27" t="s">
        <v>156</v>
      </c>
      <c r="CA1" s="27" t="s">
        <v>156</v>
      </c>
      <c r="CB1" s="27" t="s">
        <v>156</v>
      </c>
      <c r="CC1" s="27" t="s">
        <v>156</v>
      </c>
      <c r="CD1" s="27"/>
    </row>
    <row r="2" spans="1:76" ht="12.75">
      <c r="A2" s="1" t="s">
        <v>157</v>
      </c>
      <c r="B2" s="26">
        <v>1</v>
      </c>
      <c r="C2" s="136"/>
      <c r="D2" s="133">
        <v>125</v>
      </c>
      <c r="E2" s="137">
        <v>0</v>
      </c>
      <c r="F2" s="133">
        <v>325</v>
      </c>
      <c r="G2" s="133">
        <v>400</v>
      </c>
      <c r="H2" s="133">
        <v>600</v>
      </c>
      <c r="I2" s="133">
        <v>600</v>
      </c>
      <c r="J2" s="133">
        <v>425</v>
      </c>
      <c r="K2">
        <v>1725</v>
      </c>
      <c r="L2">
        <v>3375</v>
      </c>
      <c r="M2">
        <v>1450</v>
      </c>
      <c r="N2" s="133">
        <v>900</v>
      </c>
      <c r="O2" s="133">
        <v>850</v>
      </c>
      <c r="P2" s="133">
        <v>650</v>
      </c>
      <c r="Q2" s="133">
        <v>425</v>
      </c>
      <c r="R2" s="133">
        <v>200</v>
      </c>
      <c r="S2" s="133">
        <v>300</v>
      </c>
      <c r="T2" s="133">
        <v>425</v>
      </c>
      <c r="U2" s="133">
        <v>300</v>
      </c>
      <c r="V2">
        <v>1875</v>
      </c>
      <c r="W2">
        <v>1475</v>
      </c>
      <c r="X2">
        <v>1150</v>
      </c>
      <c r="Y2">
        <v>1600</v>
      </c>
      <c r="Z2">
        <v>3325</v>
      </c>
      <c r="AA2">
        <v>2175</v>
      </c>
      <c r="AB2">
        <v>2550</v>
      </c>
      <c r="AC2">
        <v>2825</v>
      </c>
      <c r="AD2">
        <v>2300</v>
      </c>
      <c r="AE2">
        <v>3450</v>
      </c>
      <c r="AF2">
        <v>3450</v>
      </c>
      <c r="AG2">
        <v>3650</v>
      </c>
      <c r="AH2">
        <v>3950</v>
      </c>
      <c r="AI2">
        <v>2900</v>
      </c>
      <c r="AJ2">
        <v>3300</v>
      </c>
      <c r="AK2">
        <v>4650</v>
      </c>
      <c r="AL2">
        <v>4750</v>
      </c>
      <c r="AM2">
        <v>5375</v>
      </c>
      <c r="AN2">
        <v>5275</v>
      </c>
      <c r="AO2">
        <v>4800</v>
      </c>
      <c r="AP2">
        <v>4650</v>
      </c>
      <c r="AQ2">
        <v>5450</v>
      </c>
      <c r="AR2">
        <v>5200</v>
      </c>
      <c r="AS2">
        <v>4125</v>
      </c>
      <c r="AT2">
        <v>5000</v>
      </c>
      <c r="AU2">
        <v>5325</v>
      </c>
      <c r="AV2">
        <v>5625</v>
      </c>
      <c r="AW2">
        <v>5175</v>
      </c>
      <c r="AX2">
        <v>6025</v>
      </c>
      <c r="AY2">
        <v>4675</v>
      </c>
      <c r="AZ2">
        <v>5350</v>
      </c>
      <c r="BA2">
        <v>5225</v>
      </c>
      <c r="BB2">
        <v>4750</v>
      </c>
      <c r="BC2">
        <v>4100</v>
      </c>
      <c r="BD2">
        <v>5175</v>
      </c>
      <c r="BE2">
        <v>5600</v>
      </c>
      <c r="BF2">
        <v>5900</v>
      </c>
      <c r="BG2">
        <v>6150</v>
      </c>
      <c r="BH2">
        <v>5525</v>
      </c>
      <c r="BI2">
        <v>6250</v>
      </c>
      <c r="BJ2">
        <v>4650</v>
      </c>
      <c r="BK2">
        <v>4300</v>
      </c>
      <c r="BL2">
        <v>3925</v>
      </c>
      <c r="BM2">
        <v>3450</v>
      </c>
      <c r="BN2">
        <v>3825</v>
      </c>
      <c r="BO2">
        <v>3450</v>
      </c>
      <c r="BW2" s="26">
        <v>5200</v>
      </c>
      <c r="BX2" s="145" t="s">
        <v>329</v>
      </c>
    </row>
    <row r="3" spans="1:76" ht="12.75">
      <c r="A3" s="1" t="s">
        <v>158</v>
      </c>
      <c r="B3" s="26">
        <v>2</v>
      </c>
      <c r="C3" s="133">
        <v>125</v>
      </c>
      <c r="D3" s="135"/>
      <c r="E3" s="133">
        <v>200</v>
      </c>
      <c r="F3" s="133">
        <v>250</v>
      </c>
      <c r="G3" s="133">
        <v>550</v>
      </c>
      <c r="H3" s="133">
        <v>750</v>
      </c>
      <c r="I3" s="133">
        <v>525</v>
      </c>
      <c r="J3" s="133">
        <v>575</v>
      </c>
      <c r="K3">
        <v>1650</v>
      </c>
      <c r="L3">
        <v>3300</v>
      </c>
      <c r="M3">
        <v>1375</v>
      </c>
      <c r="N3">
        <v>1025</v>
      </c>
      <c r="O3">
        <v>1000</v>
      </c>
      <c r="P3" s="133">
        <v>800</v>
      </c>
      <c r="Q3" s="133">
        <v>575</v>
      </c>
      <c r="R3" s="133">
        <v>125</v>
      </c>
      <c r="S3" s="133">
        <v>150</v>
      </c>
      <c r="T3" s="133">
        <v>575</v>
      </c>
      <c r="U3" s="133">
        <v>225</v>
      </c>
      <c r="V3">
        <v>2025</v>
      </c>
      <c r="W3">
        <v>1625</v>
      </c>
      <c r="X3">
        <v>1300</v>
      </c>
      <c r="Y3">
        <v>1750</v>
      </c>
      <c r="Z3">
        <v>3475</v>
      </c>
      <c r="AA3">
        <v>2325</v>
      </c>
      <c r="AB3">
        <v>2675</v>
      </c>
      <c r="AC3">
        <v>2975</v>
      </c>
      <c r="AD3">
        <v>2450</v>
      </c>
      <c r="AE3">
        <v>3600</v>
      </c>
      <c r="AF3">
        <v>3600</v>
      </c>
      <c r="AG3">
        <v>3800</v>
      </c>
      <c r="AH3">
        <v>4100</v>
      </c>
      <c r="AI3">
        <v>3025</v>
      </c>
      <c r="AJ3">
        <v>3450</v>
      </c>
      <c r="AK3">
        <v>4775</v>
      </c>
      <c r="AL3">
        <v>4900</v>
      </c>
      <c r="AM3">
        <v>5525</v>
      </c>
      <c r="AN3">
        <v>5425</v>
      </c>
      <c r="AO3">
        <v>4950</v>
      </c>
      <c r="AP3">
        <v>4800</v>
      </c>
      <c r="AQ3">
        <v>5600</v>
      </c>
      <c r="AR3">
        <v>5350</v>
      </c>
      <c r="AS3">
        <v>4275</v>
      </c>
      <c r="AT3">
        <v>5150</v>
      </c>
      <c r="AU3">
        <v>5475</v>
      </c>
      <c r="AV3">
        <v>5775</v>
      </c>
      <c r="AW3">
        <v>5300</v>
      </c>
      <c r="AX3">
        <v>6175</v>
      </c>
      <c r="AY3">
        <v>4825</v>
      </c>
      <c r="AZ3">
        <v>5500</v>
      </c>
      <c r="BA3">
        <v>5350</v>
      </c>
      <c r="BB3">
        <v>4900</v>
      </c>
      <c r="BC3">
        <v>4125</v>
      </c>
      <c r="BD3">
        <v>5325</v>
      </c>
      <c r="BE3">
        <v>5525</v>
      </c>
      <c r="BF3">
        <v>5925</v>
      </c>
      <c r="BG3">
        <v>6075</v>
      </c>
      <c r="BH3">
        <v>5450</v>
      </c>
      <c r="BI3">
        <v>6175</v>
      </c>
      <c r="BJ3">
        <v>4575</v>
      </c>
      <c r="BK3">
        <v>4225</v>
      </c>
      <c r="BL3">
        <v>3850</v>
      </c>
      <c r="BM3">
        <v>3375</v>
      </c>
      <c r="BN3">
        <v>3750</v>
      </c>
      <c r="BO3">
        <v>3375</v>
      </c>
      <c r="BW3" s="26">
        <v>5350</v>
      </c>
      <c r="BX3" s="145" t="s">
        <v>330</v>
      </c>
    </row>
    <row r="4" spans="1:76" ht="12.75">
      <c r="A4" s="1" t="s">
        <v>159</v>
      </c>
      <c r="B4" s="26">
        <v>3</v>
      </c>
      <c r="C4" s="137">
        <v>0</v>
      </c>
      <c r="D4" s="133">
        <v>200</v>
      </c>
      <c r="E4" s="135"/>
      <c r="F4" s="133">
        <v>375</v>
      </c>
      <c r="G4" s="133">
        <v>325</v>
      </c>
      <c r="H4" s="133">
        <v>525</v>
      </c>
      <c r="I4" s="133">
        <v>675</v>
      </c>
      <c r="J4" s="133">
        <v>350</v>
      </c>
      <c r="K4">
        <v>1800</v>
      </c>
      <c r="L4">
        <v>3450</v>
      </c>
      <c r="M4">
        <v>1525</v>
      </c>
      <c r="N4" s="133">
        <v>950</v>
      </c>
      <c r="O4" s="133">
        <v>800</v>
      </c>
      <c r="P4" s="133">
        <v>600</v>
      </c>
      <c r="Q4" s="133">
        <v>375</v>
      </c>
      <c r="R4" s="133">
        <v>250</v>
      </c>
      <c r="S4" s="133">
        <v>350</v>
      </c>
      <c r="T4" s="133">
        <v>350</v>
      </c>
      <c r="U4" s="133">
        <v>375</v>
      </c>
      <c r="V4">
        <v>1800</v>
      </c>
      <c r="W4">
        <v>1425</v>
      </c>
      <c r="X4">
        <v>1075</v>
      </c>
      <c r="Y4">
        <v>1550</v>
      </c>
      <c r="Z4">
        <v>3275</v>
      </c>
      <c r="AA4">
        <v>2100</v>
      </c>
      <c r="AB4">
        <v>2475</v>
      </c>
      <c r="AC4">
        <v>2750</v>
      </c>
      <c r="AD4">
        <v>2225</v>
      </c>
      <c r="AE4">
        <v>3375</v>
      </c>
      <c r="AF4">
        <v>3375</v>
      </c>
      <c r="AG4">
        <v>3600</v>
      </c>
      <c r="AH4">
        <v>3900</v>
      </c>
      <c r="AI4">
        <v>2825</v>
      </c>
      <c r="AJ4">
        <v>3250</v>
      </c>
      <c r="AK4">
        <v>4575</v>
      </c>
      <c r="AL4">
        <v>4700</v>
      </c>
      <c r="AM4">
        <v>5325</v>
      </c>
      <c r="AN4">
        <v>5200</v>
      </c>
      <c r="AO4">
        <v>4750</v>
      </c>
      <c r="AP4">
        <v>4600</v>
      </c>
      <c r="AQ4">
        <v>5400</v>
      </c>
      <c r="AR4">
        <v>5150</v>
      </c>
      <c r="AS4">
        <v>4075</v>
      </c>
      <c r="AT4">
        <v>4950</v>
      </c>
      <c r="AU4">
        <v>5275</v>
      </c>
      <c r="AV4">
        <v>5575</v>
      </c>
      <c r="AW4">
        <v>5100</v>
      </c>
      <c r="AX4">
        <v>6100</v>
      </c>
      <c r="AY4">
        <v>4750</v>
      </c>
      <c r="AZ4">
        <v>5425</v>
      </c>
      <c r="BA4">
        <v>5275</v>
      </c>
      <c r="BB4">
        <v>4825</v>
      </c>
      <c r="BC4">
        <v>4150</v>
      </c>
      <c r="BD4">
        <v>5225</v>
      </c>
      <c r="BE4">
        <v>5675</v>
      </c>
      <c r="BF4">
        <v>5975</v>
      </c>
      <c r="BG4">
        <v>6200</v>
      </c>
      <c r="BH4">
        <v>5600</v>
      </c>
      <c r="BI4">
        <v>6325</v>
      </c>
      <c r="BJ4">
        <v>4700</v>
      </c>
      <c r="BK4">
        <v>4375</v>
      </c>
      <c r="BL4">
        <v>4000</v>
      </c>
      <c r="BM4">
        <v>3525</v>
      </c>
      <c r="BN4">
        <v>3900</v>
      </c>
      <c r="BO4">
        <v>3500</v>
      </c>
      <c r="BW4" s="26">
        <f>E74</f>
        <v>5150</v>
      </c>
      <c r="BX4" s="145" t="s">
        <v>331</v>
      </c>
    </row>
    <row r="5" spans="1:76" ht="12.75">
      <c r="A5" s="1" t="s">
        <v>160</v>
      </c>
      <c r="B5" s="26">
        <v>4</v>
      </c>
      <c r="C5" s="133">
        <v>325</v>
      </c>
      <c r="D5" s="133">
        <v>250</v>
      </c>
      <c r="E5" s="133">
        <v>375</v>
      </c>
      <c r="F5" s="135"/>
      <c r="G5" s="133">
        <v>725</v>
      </c>
      <c r="H5" s="133">
        <v>925</v>
      </c>
      <c r="I5" s="133">
        <v>350</v>
      </c>
      <c r="J5" s="133">
        <v>750</v>
      </c>
      <c r="K5">
        <v>1475</v>
      </c>
      <c r="L5">
        <v>3125</v>
      </c>
      <c r="M5">
        <v>1200</v>
      </c>
      <c r="N5" s="133">
        <v>950</v>
      </c>
      <c r="O5">
        <v>1175</v>
      </c>
      <c r="P5" s="133">
        <v>975</v>
      </c>
      <c r="Q5" s="133">
        <v>750</v>
      </c>
      <c r="R5" s="133">
        <v>125</v>
      </c>
      <c r="S5" s="133">
        <v>400</v>
      </c>
      <c r="T5" s="133">
        <v>500</v>
      </c>
      <c r="U5" s="133">
        <v>175</v>
      </c>
      <c r="V5">
        <v>2200</v>
      </c>
      <c r="W5">
        <v>1800</v>
      </c>
      <c r="X5">
        <v>1475</v>
      </c>
      <c r="Y5">
        <v>1925</v>
      </c>
      <c r="Z5">
        <v>3650</v>
      </c>
      <c r="AA5">
        <v>2500</v>
      </c>
      <c r="AB5">
        <v>2875</v>
      </c>
      <c r="AC5">
        <v>3150</v>
      </c>
      <c r="AD5">
        <v>2625</v>
      </c>
      <c r="AE5">
        <v>3525</v>
      </c>
      <c r="AF5">
        <v>3775</v>
      </c>
      <c r="AG5">
        <v>3975</v>
      </c>
      <c r="AH5">
        <v>4275</v>
      </c>
      <c r="AI5">
        <v>3225</v>
      </c>
      <c r="AJ5">
        <v>3625</v>
      </c>
      <c r="AK5">
        <v>4975</v>
      </c>
      <c r="AL5">
        <v>5075</v>
      </c>
      <c r="AM5">
        <v>5700</v>
      </c>
      <c r="AN5">
        <v>5600</v>
      </c>
      <c r="AO5">
        <v>5125</v>
      </c>
      <c r="AP5">
        <v>4975</v>
      </c>
      <c r="AQ5">
        <v>5775</v>
      </c>
      <c r="AR5">
        <v>5525</v>
      </c>
      <c r="AS5">
        <v>4450</v>
      </c>
      <c r="AT5">
        <v>5325</v>
      </c>
      <c r="AU5">
        <v>5650</v>
      </c>
      <c r="AV5">
        <v>5950</v>
      </c>
      <c r="AW5">
        <v>5500</v>
      </c>
      <c r="AX5">
        <v>6350</v>
      </c>
      <c r="AY5">
        <v>5000</v>
      </c>
      <c r="AZ5">
        <v>5675</v>
      </c>
      <c r="BA5">
        <v>5550</v>
      </c>
      <c r="BB5">
        <v>5075</v>
      </c>
      <c r="BC5">
        <v>4375</v>
      </c>
      <c r="BD5">
        <v>5500</v>
      </c>
      <c r="BE5">
        <v>5350</v>
      </c>
      <c r="BF5">
        <v>5750</v>
      </c>
      <c r="BG5">
        <v>5900</v>
      </c>
      <c r="BH5">
        <v>5275</v>
      </c>
      <c r="BI5">
        <v>6000</v>
      </c>
      <c r="BJ5">
        <v>4400</v>
      </c>
      <c r="BK5">
        <v>4050</v>
      </c>
      <c r="BL5">
        <v>3675</v>
      </c>
      <c r="BM5">
        <v>3200</v>
      </c>
      <c r="BN5">
        <v>3575</v>
      </c>
      <c r="BO5">
        <v>3200</v>
      </c>
      <c r="BW5" s="26">
        <f>F74</f>
        <v>5525</v>
      </c>
      <c r="BX5" s="145" t="s">
        <v>332</v>
      </c>
    </row>
    <row r="6" spans="1:76" ht="12.75">
      <c r="A6" s="1" t="s">
        <v>161</v>
      </c>
      <c r="B6" s="26">
        <v>5</v>
      </c>
      <c r="C6" s="133">
        <v>400</v>
      </c>
      <c r="D6" s="133">
        <v>550</v>
      </c>
      <c r="E6" s="133">
        <v>325</v>
      </c>
      <c r="F6" s="133">
        <v>725</v>
      </c>
      <c r="G6" s="135"/>
      <c r="H6" s="133">
        <v>200</v>
      </c>
      <c r="I6">
        <v>1025</v>
      </c>
      <c r="J6" s="133">
        <v>375</v>
      </c>
      <c r="K6">
        <v>2125</v>
      </c>
      <c r="L6">
        <v>3775</v>
      </c>
      <c r="M6">
        <v>1875</v>
      </c>
      <c r="N6">
        <v>1250</v>
      </c>
      <c r="O6" s="133">
        <v>450</v>
      </c>
      <c r="P6" s="133">
        <v>275</v>
      </c>
      <c r="Q6" s="133">
        <v>300</v>
      </c>
      <c r="R6" s="133">
        <v>600</v>
      </c>
      <c r="S6" s="133">
        <v>700</v>
      </c>
      <c r="T6" s="133">
        <v>700</v>
      </c>
      <c r="U6" s="133">
        <v>725</v>
      </c>
      <c r="V6">
        <v>1475</v>
      </c>
      <c r="W6">
        <v>1075</v>
      </c>
      <c r="X6" s="133">
        <v>750</v>
      </c>
      <c r="Y6">
        <v>1200</v>
      </c>
      <c r="Z6">
        <v>2950</v>
      </c>
      <c r="AA6">
        <v>1775</v>
      </c>
      <c r="AB6">
        <v>2125</v>
      </c>
      <c r="AC6">
        <v>2425</v>
      </c>
      <c r="AD6">
        <v>1900</v>
      </c>
      <c r="AE6">
        <v>3425</v>
      </c>
      <c r="AF6">
        <v>3075</v>
      </c>
      <c r="AG6">
        <v>3275</v>
      </c>
      <c r="AH6">
        <v>3575</v>
      </c>
      <c r="AI6">
        <v>2500</v>
      </c>
      <c r="AJ6">
        <v>2900</v>
      </c>
      <c r="AK6">
        <v>4275</v>
      </c>
      <c r="AL6">
        <v>4375</v>
      </c>
      <c r="AM6">
        <v>5000</v>
      </c>
      <c r="AN6">
        <v>4875</v>
      </c>
      <c r="AO6">
        <v>4400</v>
      </c>
      <c r="AP6">
        <v>4300</v>
      </c>
      <c r="AQ6">
        <v>5050</v>
      </c>
      <c r="AR6">
        <v>4800</v>
      </c>
      <c r="AS6">
        <v>3725</v>
      </c>
      <c r="AT6">
        <v>4600</v>
      </c>
      <c r="AU6">
        <v>4950</v>
      </c>
      <c r="AV6">
        <v>5225</v>
      </c>
      <c r="AW6">
        <v>4775</v>
      </c>
      <c r="AX6">
        <v>5950</v>
      </c>
      <c r="AY6">
        <v>4700</v>
      </c>
      <c r="AZ6">
        <v>5400</v>
      </c>
      <c r="BA6">
        <v>5250</v>
      </c>
      <c r="BB6">
        <v>4800</v>
      </c>
      <c r="BC6">
        <v>4500</v>
      </c>
      <c r="BD6">
        <v>5200</v>
      </c>
      <c r="BE6">
        <v>6000</v>
      </c>
      <c r="BF6">
        <v>6300</v>
      </c>
      <c r="BG6">
        <v>6550</v>
      </c>
      <c r="BH6">
        <v>5950</v>
      </c>
      <c r="BI6">
        <v>6650</v>
      </c>
      <c r="BJ6">
        <v>5050</v>
      </c>
      <c r="BK6">
        <v>4700</v>
      </c>
      <c r="BL6">
        <v>4325</v>
      </c>
      <c r="BM6">
        <v>3850</v>
      </c>
      <c r="BN6">
        <v>4225</v>
      </c>
      <c r="BO6">
        <v>3850</v>
      </c>
      <c r="BW6" s="26">
        <f>G74</f>
        <v>4800</v>
      </c>
      <c r="BX6" s="145" t="s">
        <v>333</v>
      </c>
    </row>
    <row r="7" spans="1:76" ht="12.75">
      <c r="A7" s="1" t="s">
        <v>162</v>
      </c>
      <c r="B7" s="26">
        <v>6</v>
      </c>
      <c r="C7" s="133">
        <v>600</v>
      </c>
      <c r="D7" s="133">
        <v>750</v>
      </c>
      <c r="E7" s="133">
        <v>525</v>
      </c>
      <c r="F7" s="133">
        <v>925</v>
      </c>
      <c r="G7" s="133">
        <v>200</v>
      </c>
      <c r="H7" s="135"/>
      <c r="I7">
        <v>1225</v>
      </c>
      <c r="J7" s="133">
        <v>575</v>
      </c>
      <c r="K7">
        <v>2350</v>
      </c>
      <c r="L7">
        <v>4000</v>
      </c>
      <c r="M7">
        <v>2075</v>
      </c>
      <c r="N7">
        <v>1450</v>
      </c>
      <c r="O7" s="133">
        <v>450</v>
      </c>
      <c r="P7" s="133">
        <v>250</v>
      </c>
      <c r="Q7" s="133">
        <v>500</v>
      </c>
      <c r="R7" s="133">
        <v>800</v>
      </c>
      <c r="S7" s="133">
        <v>900</v>
      </c>
      <c r="T7" s="133">
        <v>900</v>
      </c>
      <c r="U7" s="133">
        <v>925</v>
      </c>
      <c r="V7">
        <v>1450</v>
      </c>
      <c r="W7">
        <v>1075</v>
      </c>
      <c r="X7" s="133">
        <v>750</v>
      </c>
      <c r="Y7">
        <v>1200</v>
      </c>
      <c r="Z7">
        <v>2925</v>
      </c>
      <c r="AA7">
        <v>1725</v>
      </c>
      <c r="AB7">
        <v>2050</v>
      </c>
      <c r="AC7">
        <v>2325</v>
      </c>
      <c r="AD7">
        <v>1900</v>
      </c>
      <c r="AE7">
        <v>3400</v>
      </c>
      <c r="AF7">
        <v>2950</v>
      </c>
      <c r="AG7">
        <v>3175</v>
      </c>
      <c r="AH7">
        <v>3475</v>
      </c>
      <c r="AI7">
        <v>2400</v>
      </c>
      <c r="AJ7">
        <v>2825</v>
      </c>
      <c r="AK7">
        <v>4150</v>
      </c>
      <c r="AL7">
        <v>4250</v>
      </c>
      <c r="AM7">
        <v>4875</v>
      </c>
      <c r="AN7">
        <v>4775</v>
      </c>
      <c r="AO7">
        <v>4300</v>
      </c>
      <c r="AP7">
        <v>4175</v>
      </c>
      <c r="AQ7">
        <v>5050</v>
      </c>
      <c r="AR7">
        <v>4800</v>
      </c>
      <c r="AS7">
        <v>3725</v>
      </c>
      <c r="AT7">
        <v>4600</v>
      </c>
      <c r="AU7">
        <v>4925</v>
      </c>
      <c r="AV7">
        <v>5225</v>
      </c>
      <c r="AW7">
        <v>4775</v>
      </c>
      <c r="AX7">
        <v>5950</v>
      </c>
      <c r="AY7">
        <v>4925</v>
      </c>
      <c r="AZ7">
        <v>5600</v>
      </c>
      <c r="BA7">
        <v>5450</v>
      </c>
      <c r="BB7">
        <v>5000</v>
      </c>
      <c r="BC7">
        <v>4700</v>
      </c>
      <c r="BD7">
        <v>5400</v>
      </c>
      <c r="BE7">
        <v>6200</v>
      </c>
      <c r="BF7">
        <v>6525</v>
      </c>
      <c r="BG7">
        <v>6750</v>
      </c>
      <c r="BH7">
        <v>6150</v>
      </c>
      <c r="BI7">
        <v>6875</v>
      </c>
      <c r="BJ7">
        <v>5250</v>
      </c>
      <c r="BK7">
        <v>4900</v>
      </c>
      <c r="BL7">
        <v>4525</v>
      </c>
      <c r="BM7">
        <v>4075</v>
      </c>
      <c r="BN7">
        <v>4425</v>
      </c>
      <c r="BO7">
        <v>4050</v>
      </c>
      <c r="BW7" s="26">
        <f>H74</f>
        <v>4800</v>
      </c>
      <c r="BX7" s="145" t="s">
        <v>334</v>
      </c>
    </row>
    <row r="8" spans="1:76" ht="12.75">
      <c r="A8" t="s">
        <v>163</v>
      </c>
      <c r="B8" s="26">
        <v>7</v>
      </c>
      <c r="C8" s="133">
        <v>600</v>
      </c>
      <c r="D8" s="133">
        <v>525</v>
      </c>
      <c r="E8" s="133">
        <v>675</v>
      </c>
      <c r="F8" s="133">
        <v>350</v>
      </c>
      <c r="G8">
        <v>1025</v>
      </c>
      <c r="H8">
        <v>1225</v>
      </c>
      <c r="I8" s="135"/>
      <c r="J8" s="133">
        <v>925</v>
      </c>
      <c r="K8">
        <v>1150</v>
      </c>
      <c r="L8">
        <v>2800</v>
      </c>
      <c r="M8" s="133">
        <v>850</v>
      </c>
      <c r="N8">
        <v>1100</v>
      </c>
      <c r="O8">
        <v>1475</v>
      </c>
      <c r="P8">
        <v>1275</v>
      </c>
      <c r="Q8">
        <v>1050</v>
      </c>
      <c r="R8" s="133">
        <v>400</v>
      </c>
      <c r="S8" s="133">
        <v>500</v>
      </c>
      <c r="T8" s="133">
        <v>675</v>
      </c>
      <c r="U8" s="133">
        <v>300</v>
      </c>
      <c r="V8">
        <v>2475</v>
      </c>
      <c r="W8">
        <v>2100</v>
      </c>
      <c r="X8">
        <v>1775</v>
      </c>
      <c r="Y8">
        <v>2225</v>
      </c>
      <c r="Z8">
        <v>3950</v>
      </c>
      <c r="AA8">
        <v>2725</v>
      </c>
      <c r="AB8">
        <v>2975</v>
      </c>
      <c r="AC8">
        <v>3250</v>
      </c>
      <c r="AD8">
        <v>2900</v>
      </c>
      <c r="AE8">
        <v>3700</v>
      </c>
      <c r="AF8">
        <v>3875</v>
      </c>
      <c r="AG8">
        <v>4075</v>
      </c>
      <c r="AH8">
        <v>4375</v>
      </c>
      <c r="AI8">
        <v>3300</v>
      </c>
      <c r="AJ8">
        <v>3725</v>
      </c>
      <c r="AK8">
        <v>5050</v>
      </c>
      <c r="AL8">
        <v>5175</v>
      </c>
      <c r="AM8">
        <v>5800</v>
      </c>
      <c r="AN8">
        <v>5700</v>
      </c>
      <c r="AO8">
        <v>5225</v>
      </c>
      <c r="AP8">
        <v>5075</v>
      </c>
      <c r="AQ8">
        <v>6075</v>
      </c>
      <c r="AR8">
        <v>5825</v>
      </c>
      <c r="AS8">
        <v>4750</v>
      </c>
      <c r="AT8">
        <v>5625</v>
      </c>
      <c r="AU8">
        <v>5950</v>
      </c>
      <c r="AV8">
        <v>6250</v>
      </c>
      <c r="AW8">
        <v>5775</v>
      </c>
      <c r="AX8">
        <v>6650</v>
      </c>
      <c r="AY8">
        <v>5300</v>
      </c>
      <c r="AZ8">
        <v>5900</v>
      </c>
      <c r="BA8">
        <v>5825</v>
      </c>
      <c r="BB8">
        <v>5375</v>
      </c>
      <c r="BC8">
        <v>4275</v>
      </c>
      <c r="BD8">
        <v>5800</v>
      </c>
      <c r="BE8">
        <v>5000</v>
      </c>
      <c r="BF8">
        <v>5400</v>
      </c>
      <c r="BG8">
        <v>5550</v>
      </c>
      <c r="BH8">
        <v>4950</v>
      </c>
      <c r="BI8">
        <v>5675</v>
      </c>
      <c r="BJ8">
        <v>4050</v>
      </c>
      <c r="BK8">
        <v>3700</v>
      </c>
      <c r="BL8">
        <v>3325</v>
      </c>
      <c r="BM8">
        <v>2825</v>
      </c>
      <c r="BN8">
        <v>3225</v>
      </c>
      <c r="BO8">
        <v>2850</v>
      </c>
      <c r="BW8" s="26">
        <f>I74</f>
        <v>5825</v>
      </c>
      <c r="BX8" s="145" t="s">
        <v>335</v>
      </c>
    </row>
    <row r="9" spans="1:76" ht="12.75">
      <c r="A9" s="1" t="s">
        <v>164</v>
      </c>
      <c r="B9" s="26">
        <v>8</v>
      </c>
      <c r="C9" s="133">
        <v>425</v>
      </c>
      <c r="D9" s="133">
        <v>575</v>
      </c>
      <c r="E9" s="133">
        <v>350</v>
      </c>
      <c r="F9" s="133">
        <v>750</v>
      </c>
      <c r="G9" s="133">
        <v>375</v>
      </c>
      <c r="H9" s="133">
        <v>575</v>
      </c>
      <c r="I9" s="133">
        <v>925</v>
      </c>
      <c r="J9" s="135"/>
      <c r="K9">
        <v>2075</v>
      </c>
      <c r="L9">
        <v>3725</v>
      </c>
      <c r="M9">
        <v>1775</v>
      </c>
      <c r="N9" s="133">
        <v>950</v>
      </c>
      <c r="O9" s="133">
        <v>825</v>
      </c>
      <c r="P9" s="133">
        <v>650</v>
      </c>
      <c r="Q9" s="133">
        <v>425</v>
      </c>
      <c r="R9" s="133">
        <v>625</v>
      </c>
      <c r="S9" s="133">
        <v>725</v>
      </c>
      <c r="T9" s="133">
        <v>350</v>
      </c>
      <c r="U9" s="133">
        <v>750</v>
      </c>
      <c r="V9">
        <v>1675</v>
      </c>
      <c r="W9">
        <v>1325</v>
      </c>
      <c r="X9">
        <v>1000</v>
      </c>
      <c r="Y9">
        <v>1600</v>
      </c>
      <c r="Z9">
        <v>3325</v>
      </c>
      <c r="AA9">
        <v>1875</v>
      </c>
      <c r="AB9">
        <v>2175</v>
      </c>
      <c r="AC9">
        <v>2475</v>
      </c>
      <c r="AD9">
        <v>2100</v>
      </c>
      <c r="AE9">
        <v>3375</v>
      </c>
      <c r="AF9">
        <v>3075</v>
      </c>
      <c r="AG9">
        <v>3300</v>
      </c>
      <c r="AH9">
        <v>3600</v>
      </c>
      <c r="AI9">
        <v>2525</v>
      </c>
      <c r="AJ9">
        <v>2950</v>
      </c>
      <c r="AK9">
        <v>4275</v>
      </c>
      <c r="AL9">
        <v>4400</v>
      </c>
      <c r="AM9">
        <v>5025</v>
      </c>
      <c r="AN9">
        <v>4900</v>
      </c>
      <c r="AO9">
        <v>4450</v>
      </c>
      <c r="AP9">
        <v>4300</v>
      </c>
      <c r="AQ9">
        <v>5425</v>
      </c>
      <c r="AR9">
        <v>5200</v>
      </c>
      <c r="AS9">
        <v>4125</v>
      </c>
      <c r="AT9">
        <v>5000</v>
      </c>
      <c r="AU9">
        <v>5325</v>
      </c>
      <c r="AV9">
        <v>5625</v>
      </c>
      <c r="AW9">
        <v>5150</v>
      </c>
      <c r="AX9">
        <v>6175</v>
      </c>
      <c r="AY9">
        <v>4825</v>
      </c>
      <c r="AZ9">
        <v>5500</v>
      </c>
      <c r="BA9">
        <v>5375</v>
      </c>
      <c r="BB9">
        <v>4900</v>
      </c>
      <c r="BC9">
        <v>4525</v>
      </c>
      <c r="BD9">
        <v>5325</v>
      </c>
      <c r="BE9">
        <v>5925</v>
      </c>
      <c r="BF9">
        <v>6325</v>
      </c>
      <c r="BG9">
        <v>6475</v>
      </c>
      <c r="BH9">
        <v>5875</v>
      </c>
      <c r="BI9">
        <v>6600</v>
      </c>
      <c r="BJ9">
        <v>4975</v>
      </c>
      <c r="BK9">
        <v>4625</v>
      </c>
      <c r="BL9">
        <v>4250</v>
      </c>
      <c r="BM9">
        <v>3750</v>
      </c>
      <c r="BN9">
        <v>4150</v>
      </c>
      <c r="BO9">
        <v>3775</v>
      </c>
      <c r="BW9" s="26">
        <f>J74</f>
        <v>5200</v>
      </c>
      <c r="BX9" s="145" t="s">
        <v>336</v>
      </c>
    </row>
    <row r="10" spans="1:76" ht="12.75">
      <c r="A10" s="1" t="s">
        <v>165</v>
      </c>
      <c r="B10" s="26">
        <v>9</v>
      </c>
      <c r="C10">
        <v>1725</v>
      </c>
      <c r="D10">
        <v>1650</v>
      </c>
      <c r="E10">
        <v>1800</v>
      </c>
      <c r="F10">
        <v>1475</v>
      </c>
      <c r="G10">
        <v>2125</v>
      </c>
      <c r="H10">
        <v>2350</v>
      </c>
      <c r="I10">
        <v>1150</v>
      </c>
      <c r="J10">
        <v>2075</v>
      </c>
      <c r="K10" s="135"/>
      <c r="L10">
        <v>1650</v>
      </c>
      <c r="M10" s="133">
        <v>800</v>
      </c>
      <c r="N10">
        <v>2250</v>
      </c>
      <c r="O10">
        <v>2600</v>
      </c>
      <c r="P10">
        <v>2400</v>
      </c>
      <c r="Q10">
        <v>2150</v>
      </c>
      <c r="R10">
        <v>1525</v>
      </c>
      <c r="S10">
        <v>1625</v>
      </c>
      <c r="T10">
        <v>1825</v>
      </c>
      <c r="U10">
        <v>1400</v>
      </c>
      <c r="V10">
        <v>3600</v>
      </c>
      <c r="W10">
        <v>3225</v>
      </c>
      <c r="X10">
        <v>2900</v>
      </c>
      <c r="Y10">
        <v>3350</v>
      </c>
      <c r="Z10">
        <v>5075</v>
      </c>
      <c r="AA10">
        <v>3875</v>
      </c>
      <c r="AB10">
        <v>4125</v>
      </c>
      <c r="AC10">
        <v>4400</v>
      </c>
      <c r="AD10">
        <v>4050</v>
      </c>
      <c r="AE10">
        <v>4850</v>
      </c>
      <c r="AF10">
        <v>5025</v>
      </c>
      <c r="AG10">
        <v>5225</v>
      </c>
      <c r="AH10">
        <v>5525</v>
      </c>
      <c r="AI10">
        <v>4450</v>
      </c>
      <c r="AJ10">
        <v>4875</v>
      </c>
      <c r="AK10">
        <v>6200</v>
      </c>
      <c r="AL10">
        <v>6325</v>
      </c>
      <c r="AM10">
        <v>6950</v>
      </c>
      <c r="AN10">
        <v>6850</v>
      </c>
      <c r="AO10">
        <v>6375</v>
      </c>
      <c r="AP10">
        <v>6225</v>
      </c>
      <c r="AQ10">
        <v>7175</v>
      </c>
      <c r="AR10">
        <v>6950</v>
      </c>
      <c r="AS10">
        <v>5875</v>
      </c>
      <c r="AT10">
        <v>6750</v>
      </c>
      <c r="AU10">
        <v>7075</v>
      </c>
      <c r="AV10">
        <v>7375</v>
      </c>
      <c r="AW10">
        <v>6900</v>
      </c>
      <c r="AX10">
        <v>7700</v>
      </c>
      <c r="AY10">
        <v>6350</v>
      </c>
      <c r="AZ10">
        <v>5775</v>
      </c>
      <c r="BA10">
        <v>6900</v>
      </c>
      <c r="BB10">
        <v>6425</v>
      </c>
      <c r="BC10">
        <v>4150</v>
      </c>
      <c r="BD10">
        <v>6175</v>
      </c>
      <c r="BE10">
        <v>3850</v>
      </c>
      <c r="BF10">
        <v>4250</v>
      </c>
      <c r="BG10">
        <v>4400</v>
      </c>
      <c r="BH10">
        <v>3800</v>
      </c>
      <c r="BI10">
        <v>4525</v>
      </c>
      <c r="BJ10">
        <v>2900</v>
      </c>
      <c r="BK10">
        <v>2550</v>
      </c>
      <c r="BL10">
        <v>2175</v>
      </c>
      <c r="BM10">
        <v>2425</v>
      </c>
      <c r="BN10">
        <v>2075</v>
      </c>
      <c r="BO10">
        <v>1700</v>
      </c>
      <c r="BW10" s="26">
        <f>K74</f>
        <v>6950</v>
      </c>
      <c r="BX10" s="145" t="s">
        <v>337</v>
      </c>
    </row>
    <row r="11" spans="1:76" ht="12.75">
      <c r="A11" s="1" t="s">
        <v>166</v>
      </c>
      <c r="B11" s="26">
        <v>10</v>
      </c>
      <c r="C11">
        <v>3375</v>
      </c>
      <c r="D11">
        <v>3300</v>
      </c>
      <c r="E11">
        <v>3450</v>
      </c>
      <c r="F11">
        <v>3125</v>
      </c>
      <c r="G11">
        <v>3775</v>
      </c>
      <c r="H11">
        <v>4000</v>
      </c>
      <c r="I11">
        <v>2800</v>
      </c>
      <c r="J11">
        <v>3725</v>
      </c>
      <c r="K11">
        <v>1650</v>
      </c>
      <c r="L11" s="135"/>
      <c r="M11">
        <v>2450</v>
      </c>
      <c r="N11">
        <v>3900</v>
      </c>
      <c r="O11">
        <v>4250</v>
      </c>
      <c r="P11">
        <v>4050</v>
      </c>
      <c r="Q11">
        <v>3800</v>
      </c>
      <c r="R11">
        <v>3175</v>
      </c>
      <c r="S11">
        <v>3275</v>
      </c>
      <c r="T11">
        <v>3475</v>
      </c>
      <c r="U11">
        <v>3050</v>
      </c>
      <c r="V11">
        <v>5250</v>
      </c>
      <c r="W11">
        <v>4875</v>
      </c>
      <c r="X11">
        <v>4550</v>
      </c>
      <c r="Y11">
        <v>5000</v>
      </c>
      <c r="Z11">
        <v>6725</v>
      </c>
      <c r="AA11">
        <v>5525</v>
      </c>
      <c r="AB11">
        <v>5775</v>
      </c>
      <c r="AC11">
        <v>6050</v>
      </c>
      <c r="AD11">
        <v>5700</v>
      </c>
      <c r="AE11">
        <v>6500</v>
      </c>
      <c r="AF11">
        <v>6675</v>
      </c>
      <c r="AG11">
        <v>6875</v>
      </c>
      <c r="AH11">
        <v>7175</v>
      </c>
      <c r="AI11">
        <v>6100</v>
      </c>
      <c r="AJ11">
        <v>6525</v>
      </c>
      <c r="AK11">
        <v>7850</v>
      </c>
      <c r="AL11">
        <v>7975</v>
      </c>
      <c r="AM11">
        <v>8600</v>
      </c>
      <c r="AN11">
        <v>8500</v>
      </c>
      <c r="AO11">
        <v>8025</v>
      </c>
      <c r="AP11">
        <v>7875</v>
      </c>
      <c r="AQ11">
        <v>8825</v>
      </c>
      <c r="AR11">
        <v>8600</v>
      </c>
      <c r="AS11">
        <v>7525</v>
      </c>
      <c r="AT11">
        <v>7700</v>
      </c>
      <c r="AU11">
        <v>7375</v>
      </c>
      <c r="AV11">
        <v>6775</v>
      </c>
      <c r="AW11">
        <v>7550</v>
      </c>
      <c r="AX11">
        <v>6050</v>
      </c>
      <c r="AY11">
        <v>4700</v>
      </c>
      <c r="AZ11">
        <v>4125</v>
      </c>
      <c r="BA11">
        <v>5250</v>
      </c>
      <c r="BB11">
        <v>4775</v>
      </c>
      <c r="BC11">
        <v>2500</v>
      </c>
      <c r="BD11">
        <v>4525</v>
      </c>
      <c r="BE11">
        <v>2200</v>
      </c>
      <c r="BF11">
        <v>2600</v>
      </c>
      <c r="BG11">
        <v>3425</v>
      </c>
      <c r="BH11">
        <v>2400</v>
      </c>
      <c r="BI11">
        <v>2875</v>
      </c>
      <c r="BJ11">
        <v>2000</v>
      </c>
      <c r="BK11">
        <v>1150</v>
      </c>
      <c r="BL11">
        <v>2000</v>
      </c>
      <c r="BM11">
        <v>2450</v>
      </c>
      <c r="BN11">
        <v>2075</v>
      </c>
      <c r="BO11">
        <v>1700</v>
      </c>
      <c r="BW11" s="26">
        <f>L74</f>
        <v>8600</v>
      </c>
      <c r="BX11" s="145" t="s">
        <v>338</v>
      </c>
    </row>
    <row r="12" spans="1:76" ht="12.75">
      <c r="A12" s="1" t="s">
        <v>167</v>
      </c>
      <c r="B12" s="26">
        <v>11</v>
      </c>
      <c r="C12">
        <v>1450</v>
      </c>
      <c r="D12">
        <v>1375</v>
      </c>
      <c r="E12">
        <v>1525</v>
      </c>
      <c r="F12">
        <v>1200</v>
      </c>
      <c r="G12">
        <v>1875</v>
      </c>
      <c r="H12">
        <v>2075</v>
      </c>
      <c r="I12" s="133">
        <v>850</v>
      </c>
      <c r="J12">
        <v>1775</v>
      </c>
      <c r="K12" s="133">
        <v>800</v>
      </c>
      <c r="L12">
        <v>2450</v>
      </c>
      <c r="M12" s="135"/>
      <c r="N12">
        <v>1950</v>
      </c>
      <c r="O12">
        <v>2325</v>
      </c>
      <c r="P12">
        <v>2125</v>
      </c>
      <c r="Q12">
        <v>1900</v>
      </c>
      <c r="R12">
        <v>1250</v>
      </c>
      <c r="S12">
        <v>1350</v>
      </c>
      <c r="T12">
        <v>1525</v>
      </c>
      <c r="U12">
        <v>1150</v>
      </c>
      <c r="V12">
        <v>3325</v>
      </c>
      <c r="W12">
        <v>2950</v>
      </c>
      <c r="X12">
        <v>2625</v>
      </c>
      <c r="Y12">
        <v>3075</v>
      </c>
      <c r="Z12">
        <v>4800</v>
      </c>
      <c r="AA12">
        <v>3575</v>
      </c>
      <c r="AB12">
        <v>3825</v>
      </c>
      <c r="AC12">
        <v>4100</v>
      </c>
      <c r="AD12">
        <v>3750</v>
      </c>
      <c r="AE12">
        <v>4550</v>
      </c>
      <c r="AF12">
        <v>4725</v>
      </c>
      <c r="AG12">
        <v>4925</v>
      </c>
      <c r="AH12">
        <v>5225</v>
      </c>
      <c r="AI12">
        <v>4150</v>
      </c>
      <c r="AJ12">
        <v>4575</v>
      </c>
      <c r="AK12">
        <v>5900</v>
      </c>
      <c r="AL12">
        <v>6025</v>
      </c>
      <c r="AM12">
        <v>6650</v>
      </c>
      <c r="AN12">
        <v>6550</v>
      </c>
      <c r="AO12">
        <v>6075</v>
      </c>
      <c r="AP12">
        <v>5925</v>
      </c>
      <c r="AQ12">
        <v>6925</v>
      </c>
      <c r="AR12">
        <v>6675</v>
      </c>
      <c r="AS12">
        <v>5600</v>
      </c>
      <c r="AT12">
        <v>6475</v>
      </c>
      <c r="AU12">
        <v>6800</v>
      </c>
      <c r="AV12">
        <v>7100</v>
      </c>
      <c r="AW12">
        <v>6625</v>
      </c>
      <c r="AX12">
        <v>7500</v>
      </c>
      <c r="AY12">
        <v>6150</v>
      </c>
      <c r="AZ12">
        <v>6400</v>
      </c>
      <c r="BA12">
        <v>6675</v>
      </c>
      <c r="BB12">
        <v>6225</v>
      </c>
      <c r="BC12">
        <v>4750</v>
      </c>
      <c r="BD12">
        <v>6650</v>
      </c>
      <c r="BE12">
        <v>4675</v>
      </c>
      <c r="BF12">
        <v>5075</v>
      </c>
      <c r="BG12">
        <v>5125</v>
      </c>
      <c r="BH12">
        <v>4525</v>
      </c>
      <c r="BI12">
        <v>5275</v>
      </c>
      <c r="BJ12">
        <v>3625</v>
      </c>
      <c r="BK12">
        <v>3300</v>
      </c>
      <c r="BL12">
        <v>2925</v>
      </c>
      <c r="BM12">
        <v>2025</v>
      </c>
      <c r="BN12">
        <v>2825</v>
      </c>
      <c r="BO12">
        <v>2425</v>
      </c>
      <c r="BW12" s="26">
        <f>M74</f>
        <v>6675</v>
      </c>
      <c r="BX12" s="145" t="s">
        <v>339</v>
      </c>
    </row>
    <row r="13" spans="1:76" ht="12.75">
      <c r="A13" s="1" t="s">
        <v>168</v>
      </c>
      <c r="B13" s="26">
        <v>12</v>
      </c>
      <c r="C13" s="133">
        <v>900</v>
      </c>
      <c r="D13">
        <v>1025</v>
      </c>
      <c r="E13" s="133">
        <v>950</v>
      </c>
      <c r="F13" s="133">
        <v>950</v>
      </c>
      <c r="G13">
        <v>1250</v>
      </c>
      <c r="H13">
        <v>1450</v>
      </c>
      <c r="I13">
        <v>1100</v>
      </c>
      <c r="J13" s="133">
        <v>950</v>
      </c>
      <c r="K13">
        <v>2250</v>
      </c>
      <c r="L13">
        <v>3900</v>
      </c>
      <c r="M13">
        <v>1950</v>
      </c>
      <c r="N13" s="135"/>
      <c r="O13">
        <v>1725</v>
      </c>
      <c r="P13">
        <v>1525</v>
      </c>
      <c r="Q13">
        <v>1300</v>
      </c>
      <c r="R13" s="133">
        <v>900</v>
      </c>
      <c r="S13">
        <v>1200</v>
      </c>
      <c r="T13" s="133">
        <v>600</v>
      </c>
      <c r="U13">
        <v>1025</v>
      </c>
      <c r="V13">
        <v>2600</v>
      </c>
      <c r="W13">
        <v>2300</v>
      </c>
      <c r="X13">
        <v>1975</v>
      </c>
      <c r="Y13">
        <v>2475</v>
      </c>
      <c r="Z13">
        <v>4200</v>
      </c>
      <c r="AA13">
        <v>2700</v>
      </c>
      <c r="AB13">
        <v>3075</v>
      </c>
      <c r="AC13">
        <v>3375</v>
      </c>
      <c r="AD13">
        <v>3025</v>
      </c>
      <c r="AE13">
        <v>2750</v>
      </c>
      <c r="AF13">
        <v>4000</v>
      </c>
      <c r="AG13">
        <v>4200</v>
      </c>
      <c r="AH13">
        <v>4500</v>
      </c>
      <c r="AI13">
        <v>3425</v>
      </c>
      <c r="AJ13">
        <v>3850</v>
      </c>
      <c r="AK13">
        <v>5175</v>
      </c>
      <c r="AL13">
        <v>5300</v>
      </c>
      <c r="AM13">
        <v>5925</v>
      </c>
      <c r="AN13">
        <v>5825</v>
      </c>
      <c r="AO13">
        <v>5350</v>
      </c>
      <c r="AP13">
        <v>5200</v>
      </c>
      <c r="AQ13">
        <v>6325</v>
      </c>
      <c r="AR13">
        <v>6075</v>
      </c>
      <c r="AS13">
        <v>5000</v>
      </c>
      <c r="AT13">
        <v>5875</v>
      </c>
      <c r="AU13">
        <v>6200</v>
      </c>
      <c r="AV13">
        <v>6500</v>
      </c>
      <c r="AW13">
        <v>6025</v>
      </c>
      <c r="AX13">
        <v>6925</v>
      </c>
      <c r="AY13">
        <v>5575</v>
      </c>
      <c r="AZ13">
        <v>6275</v>
      </c>
      <c r="BA13">
        <v>6125</v>
      </c>
      <c r="BB13">
        <v>5675</v>
      </c>
      <c r="BC13">
        <v>5000</v>
      </c>
      <c r="BD13">
        <v>6075</v>
      </c>
      <c r="BE13">
        <v>6125</v>
      </c>
      <c r="BF13">
        <v>6525</v>
      </c>
      <c r="BG13">
        <v>6675</v>
      </c>
      <c r="BH13">
        <v>6075</v>
      </c>
      <c r="BI13">
        <v>6775</v>
      </c>
      <c r="BJ13">
        <v>5175</v>
      </c>
      <c r="BK13">
        <v>4825</v>
      </c>
      <c r="BL13">
        <v>4450</v>
      </c>
      <c r="BM13">
        <v>3950</v>
      </c>
      <c r="BN13">
        <v>4350</v>
      </c>
      <c r="BO13">
        <v>3975</v>
      </c>
      <c r="BW13" s="26">
        <f>N74</f>
        <v>6075</v>
      </c>
      <c r="BX13" s="145" t="s">
        <v>340</v>
      </c>
    </row>
    <row r="14" spans="1:76" ht="12.75">
      <c r="A14" s="1" t="s">
        <v>169</v>
      </c>
      <c r="B14" s="26">
        <v>13</v>
      </c>
      <c r="C14" s="133">
        <v>850</v>
      </c>
      <c r="D14">
        <v>1000</v>
      </c>
      <c r="E14" s="133">
        <v>800</v>
      </c>
      <c r="F14">
        <v>1175</v>
      </c>
      <c r="G14" s="133">
        <v>450</v>
      </c>
      <c r="H14" s="133">
        <v>450</v>
      </c>
      <c r="I14">
        <v>1475</v>
      </c>
      <c r="J14" s="133">
        <v>825</v>
      </c>
      <c r="K14">
        <v>2600</v>
      </c>
      <c r="L14">
        <v>4250</v>
      </c>
      <c r="M14">
        <v>2325</v>
      </c>
      <c r="N14">
        <v>1725</v>
      </c>
      <c r="O14" s="135"/>
      <c r="P14" s="133">
        <v>325</v>
      </c>
      <c r="Q14" s="133">
        <v>575</v>
      </c>
      <c r="R14">
        <v>1050</v>
      </c>
      <c r="S14">
        <v>1150</v>
      </c>
      <c r="T14">
        <v>1150</v>
      </c>
      <c r="U14">
        <v>1175</v>
      </c>
      <c r="V14">
        <v>1000</v>
      </c>
      <c r="W14" s="133">
        <v>625</v>
      </c>
      <c r="X14" s="133">
        <v>275</v>
      </c>
      <c r="Y14" s="133">
        <v>750</v>
      </c>
      <c r="Z14">
        <v>2500</v>
      </c>
      <c r="AA14">
        <v>1300</v>
      </c>
      <c r="AB14">
        <v>1675</v>
      </c>
      <c r="AC14">
        <v>1950</v>
      </c>
      <c r="AD14">
        <v>1425</v>
      </c>
      <c r="AE14">
        <v>2975</v>
      </c>
      <c r="AF14">
        <v>2600</v>
      </c>
      <c r="AG14">
        <v>2825</v>
      </c>
      <c r="AH14">
        <v>3125</v>
      </c>
      <c r="AI14">
        <v>2050</v>
      </c>
      <c r="AJ14">
        <v>2450</v>
      </c>
      <c r="AK14">
        <v>3800</v>
      </c>
      <c r="AL14">
        <v>3925</v>
      </c>
      <c r="AM14">
        <v>4550</v>
      </c>
      <c r="AN14">
        <v>4425</v>
      </c>
      <c r="AO14">
        <v>3950</v>
      </c>
      <c r="AP14">
        <v>3825</v>
      </c>
      <c r="AQ14">
        <v>4600</v>
      </c>
      <c r="AR14">
        <v>4350</v>
      </c>
      <c r="AS14">
        <v>3275</v>
      </c>
      <c r="AT14">
        <v>4150</v>
      </c>
      <c r="AU14">
        <v>4500</v>
      </c>
      <c r="AV14">
        <v>4775</v>
      </c>
      <c r="AW14">
        <v>4325</v>
      </c>
      <c r="AX14">
        <v>5500</v>
      </c>
      <c r="AY14">
        <v>5050</v>
      </c>
      <c r="AZ14">
        <v>5750</v>
      </c>
      <c r="BA14">
        <v>5600</v>
      </c>
      <c r="BB14">
        <v>5150</v>
      </c>
      <c r="BC14">
        <v>4950</v>
      </c>
      <c r="BD14">
        <v>5550</v>
      </c>
      <c r="BE14">
        <v>6475</v>
      </c>
      <c r="BF14">
        <v>6775</v>
      </c>
      <c r="BG14">
        <v>7000</v>
      </c>
      <c r="BH14">
        <v>6400</v>
      </c>
      <c r="BI14">
        <v>7125</v>
      </c>
      <c r="BJ14">
        <v>5500</v>
      </c>
      <c r="BK14">
        <v>5175</v>
      </c>
      <c r="BL14">
        <v>4800</v>
      </c>
      <c r="BM14">
        <v>4325</v>
      </c>
      <c r="BN14">
        <v>4700</v>
      </c>
      <c r="BO14">
        <v>4300</v>
      </c>
      <c r="BW14" s="26">
        <f>O74</f>
        <v>4350</v>
      </c>
      <c r="BX14" s="145" t="s">
        <v>341</v>
      </c>
    </row>
    <row r="15" spans="1:76" ht="12.75">
      <c r="A15" s="1" t="s">
        <v>170</v>
      </c>
      <c r="B15" s="26">
        <v>14</v>
      </c>
      <c r="C15" s="133">
        <v>650</v>
      </c>
      <c r="D15" s="133">
        <v>800</v>
      </c>
      <c r="E15" s="133">
        <v>600</v>
      </c>
      <c r="F15" s="133">
        <v>975</v>
      </c>
      <c r="G15" s="133">
        <v>275</v>
      </c>
      <c r="H15" s="133">
        <v>250</v>
      </c>
      <c r="I15">
        <v>1275</v>
      </c>
      <c r="J15" s="133">
        <v>650</v>
      </c>
      <c r="K15">
        <v>2400</v>
      </c>
      <c r="L15">
        <v>4050</v>
      </c>
      <c r="M15">
        <v>2125</v>
      </c>
      <c r="N15">
        <v>1525</v>
      </c>
      <c r="O15" s="133">
        <v>325</v>
      </c>
      <c r="P15" s="135"/>
      <c r="Q15" s="133">
        <v>225</v>
      </c>
      <c r="R15" s="133">
        <v>850</v>
      </c>
      <c r="S15" s="133">
        <v>975</v>
      </c>
      <c r="T15" s="133">
        <v>975</v>
      </c>
      <c r="U15" s="133">
        <v>975</v>
      </c>
      <c r="V15">
        <v>1350</v>
      </c>
      <c r="W15" s="133">
        <v>950</v>
      </c>
      <c r="X15" s="133">
        <v>625</v>
      </c>
      <c r="Y15" s="133">
        <v>925</v>
      </c>
      <c r="Z15">
        <v>2675</v>
      </c>
      <c r="AA15">
        <v>1650</v>
      </c>
      <c r="AB15">
        <v>2000</v>
      </c>
      <c r="AC15">
        <v>2300</v>
      </c>
      <c r="AD15">
        <v>1775</v>
      </c>
      <c r="AE15">
        <v>3300</v>
      </c>
      <c r="AF15">
        <v>2950</v>
      </c>
      <c r="AG15">
        <v>3150</v>
      </c>
      <c r="AH15">
        <v>3450</v>
      </c>
      <c r="AI15">
        <v>2375</v>
      </c>
      <c r="AJ15">
        <v>2775</v>
      </c>
      <c r="AK15">
        <v>4150</v>
      </c>
      <c r="AL15">
        <v>4250</v>
      </c>
      <c r="AM15">
        <v>4875</v>
      </c>
      <c r="AN15">
        <v>4750</v>
      </c>
      <c r="AO15">
        <v>4275</v>
      </c>
      <c r="AP15">
        <v>4175</v>
      </c>
      <c r="AQ15">
        <v>4775</v>
      </c>
      <c r="AR15">
        <v>4525</v>
      </c>
      <c r="AS15">
        <v>3450</v>
      </c>
      <c r="AT15">
        <v>4325</v>
      </c>
      <c r="AU15">
        <v>4675</v>
      </c>
      <c r="AV15">
        <v>4950</v>
      </c>
      <c r="AW15">
        <v>4500</v>
      </c>
      <c r="AX15">
        <v>5675</v>
      </c>
      <c r="AY15">
        <v>4800</v>
      </c>
      <c r="AZ15">
        <v>5475</v>
      </c>
      <c r="BA15">
        <v>5325</v>
      </c>
      <c r="BB15">
        <v>4875</v>
      </c>
      <c r="BC15">
        <v>4750</v>
      </c>
      <c r="BD15">
        <v>5300</v>
      </c>
      <c r="BE15">
        <v>6275</v>
      </c>
      <c r="BF15">
        <v>6575</v>
      </c>
      <c r="BG15">
        <v>6800</v>
      </c>
      <c r="BH15">
        <v>6200</v>
      </c>
      <c r="BI15">
        <v>6925</v>
      </c>
      <c r="BJ15">
        <v>5325</v>
      </c>
      <c r="BK15">
        <v>4975</v>
      </c>
      <c r="BL15">
        <v>4600</v>
      </c>
      <c r="BM15">
        <v>4125</v>
      </c>
      <c r="BN15">
        <v>4500</v>
      </c>
      <c r="BO15">
        <v>4100</v>
      </c>
      <c r="BW15" s="26">
        <f>P74</f>
        <v>4525</v>
      </c>
      <c r="BX15" s="145" t="s">
        <v>342</v>
      </c>
    </row>
    <row r="16" spans="1:76" ht="12.75">
      <c r="A16" s="1" t="s">
        <v>171</v>
      </c>
      <c r="B16" s="26">
        <v>15</v>
      </c>
      <c r="C16" s="133">
        <v>425</v>
      </c>
      <c r="D16" s="133">
        <v>575</v>
      </c>
      <c r="E16" s="133">
        <v>375</v>
      </c>
      <c r="F16" s="133">
        <v>750</v>
      </c>
      <c r="G16" s="133">
        <v>300</v>
      </c>
      <c r="H16" s="133">
        <v>500</v>
      </c>
      <c r="I16">
        <v>1050</v>
      </c>
      <c r="J16" s="133">
        <v>425</v>
      </c>
      <c r="K16">
        <v>2150</v>
      </c>
      <c r="L16">
        <v>3800</v>
      </c>
      <c r="M16">
        <v>1900</v>
      </c>
      <c r="N16">
        <v>1300</v>
      </c>
      <c r="O16" s="133">
        <v>575</v>
      </c>
      <c r="P16" s="133">
        <v>225</v>
      </c>
      <c r="Q16" s="135"/>
      <c r="R16" s="133">
        <v>625</v>
      </c>
      <c r="S16" s="133">
        <v>725</v>
      </c>
      <c r="T16" s="133">
        <v>750</v>
      </c>
      <c r="U16" s="133">
        <v>750</v>
      </c>
      <c r="V16">
        <v>1575</v>
      </c>
      <c r="W16">
        <v>1200</v>
      </c>
      <c r="X16" s="133">
        <v>850</v>
      </c>
      <c r="Y16">
        <v>1175</v>
      </c>
      <c r="Z16">
        <v>2900</v>
      </c>
      <c r="AA16">
        <v>1875</v>
      </c>
      <c r="AB16">
        <v>2250</v>
      </c>
      <c r="AC16">
        <v>2525</v>
      </c>
      <c r="AD16">
        <v>2000</v>
      </c>
      <c r="AE16">
        <v>3550</v>
      </c>
      <c r="AF16">
        <v>3175</v>
      </c>
      <c r="AG16">
        <v>3400</v>
      </c>
      <c r="AH16">
        <v>3700</v>
      </c>
      <c r="AI16">
        <v>2625</v>
      </c>
      <c r="AJ16">
        <v>3025</v>
      </c>
      <c r="AK16">
        <v>4375</v>
      </c>
      <c r="AL16">
        <v>4500</v>
      </c>
      <c r="AM16">
        <v>5125</v>
      </c>
      <c r="AN16">
        <v>5000</v>
      </c>
      <c r="AO16">
        <v>4525</v>
      </c>
      <c r="AP16">
        <v>4400</v>
      </c>
      <c r="AQ16">
        <v>5025</v>
      </c>
      <c r="AR16">
        <v>4775</v>
      </c>
      <c r="AS16">
        <v>3700</v>
      </c>
      <c r="AT16">
        <v>4575</v>
      </c>
      <c r="AU16">
        <v>4900</v>
      </c>
      <c r="AV16">
        <v>5200</v>
      </c>
      <c r="AW16">
        <v>4725</v>
      </c>
      <c r="AX16">
        <v>5900</v>
      </c>
      <c r="AY16">
        <v>4550</v>
      </c>
      <c r="AZ16">
        <v>5250</v>
      </c>
      <c r="BA16">
        <v>5100</v>
      </c>
      <c r="BB16">
        <v>4650</v>
      </c>
      <c r="BC16">
        <v>4525</v>
      </c>
      <c r="BD16">
        <v>5050</v>
      </c>
      <c r="BE16">
        <v>6025</v>
      </c>
      <c r="BF16">
        <v>6325</v>
      </c>
      <c r="BG16">
        <v>6575</v>
      </c>
      <c r="BH16">
        <v>5975</v>
      </c>
      <c r="BI16">
        <v>6675</v>
      </c>
      <c r="BJ16">
        <v>5075</v>
      </c>
      <c r="BK16">
        <v>4725</v>
      </c>
      <c r="BL16">
        <v>4350</v>
      </c>
      <c r="BM16">
        <v>3875</v>
      </c>
      <c r="BN16">
        <v>4250</v>
      </c>
      <c r="BO16">
        <v>3875</v>
      </c>
      <c r="BW16" s="26">
        <f>Q74</f>
        <v>4775</v>
      </c>
      <c r="BX16" s="145" t="s">
        <v>343</v>
      </c>
    </row>
    <row r="17" spans="1:76" ht="12.75">
      <c r="A17" s="1" t="s">
        <v>172</v>
      </c>
      <c r="B17" s="26">
        <v>16</v>
      </c>
      <c r="C17" s="133">
        <v>200</v>
      </c>
      <c r="D17" s="133">
        <v>125</v>
      </c>
      <c r="E17" s="133">
        <v>250</v>
      </c>
      <c r="F17" s="133">
        <v>125</v>
      </c>
      <c r="G17" s="133">
        <v>600</v>
      </c>
      <c r="H17" s="133">
        <v>800</v>
      </c>
      <c r="I17" s="133">
        <v>400</v>
      </c>
      <c r="J17" s="133">
        <v>625</v>
      </c>
      <c r="K17">
        <v>1525</v>
      </c>
      <c r="L17">
        <v>3175</v>
      </c>
      <c r="M17">
        <v>1250</v>
      </c>
      <c r="N17" s="133">
        <v>900</v>
      </c>
      <c r="O17">
        <v>1050</v>
      </c>
      <c r="P17" s="133">
        <v>850</v>
      </c>
      <c r="Q17" s="133">
        <v>625</v>
      </c>
      <c r="R17" s="135"/>
      <c r="S17" s="133">
        <v>275</v>
      </c>
      <c r="T17" s="133">
        <v>475</v>
      </c>
      <c r="U17" s="133">
        <v>100</v>
      </c>
      <c r="V17">
        <v>2075</v>
      </c>
      <c r="W17">
        <v>1675</v>
      </c>
      <c r="X17">
        <v>1350</v>
      </c>
      <c r="Y17">
        <v>1800</v>
      </c>
      <c r="Z17">
        <v>3525</v>
      </c>
      <c r="AA17">
        <v>2375</v>
      </c>
      <c r="AB17">
        <v>2750</v>
      </c>
      <c r="AC17">
        <v>3025</v>
      </c>
      <c r="AD17">
        <v>2500</v>
      </c>
      <c r="AE17">
        <v>3500</v>
      </c>
      <c r="AF17">
        <v>3650</v>
      </c>
      <c r="AG17">
        <v>3850</v>
      </c>
      <c r="AH17">
        <v>4150</v>
      </c>
      <c r="AI17">
        <v>3100</v>
      </c>
      <c r="AJ17">
        <v>3500</v>
      </c>
      <c r="AK17">
        <v>4850</v>
      </c>
      <c r="AL17">
        <v>4950</v>
      </c>
      <c r="AM17">
        <v>5575</v>
      </c>
      <c r="AN17">
        <v>5475</v>
      </c>
      <c r="AO17">
        <v>5000</v>
      </c>
      <c r="AP17">
        <v>4850</v>
      </c>
      <c r="AQ17">
        <v>5650</v>
      </c>
      <c r="AR17">
        <v>5400</v>
      </c>
      <c r="AS17">
        <v>4325</v>
      </c>
      <c r="AT17">
        <v>5200</v>
      </c>
      <c r="AU17">
        <v>5525</v>
      </c>
      <c r="AV17">
        <v>5825</v>
      </c>
      <c r="AW17">
        <v>5375</v>
      </c>
      <c r="AX17">
        <v>6225</v>
      </c>
      <c r="AY17">
        <v>4875</v>
      </c>
      <c r="AZ17">
        <v>5550</v>
      </c>
      <c r="BA17">
        <v>5425</v>
      </c>
      <c r="BB17">
        <v>4950</v>
      </c>
      <c r="BC17">
        <v>4250</v>
      </c>
      <c r="BD17">
        <v>5375</v>
      </c>
      <c r="BE17">
        <v>5400</v>
      </c>
      <c r="BF17">
        <v>5800</v>
      </c>
      <c r="BG17">
        <v>5950</v>
      </c>
      <c r="BH17">
        <v>5325</v>
      </c>
      <c r="BI17">
        <v>6050</v>
      </c>
      <c r="BJ17">
        <v>4450</v>
      </c>
      <c r="BK17">
        <v>4100</v>
      </c>
      <c r="BL17">
        <v>3725</v>
      </c>
      <c r="BM17">
        <v>3250</v>
      </c>
      <c r="BN17">
        <v>3625</v>
      </c>
      <c r="BO17">
        <v>3250</v>
      </c>
      <c r="BW17" s="26">
        <f>R74</f>
        <v>5400</v>
      </c>
      <c r="BX17" s="145" t="s">
        <v>344</v>
      </c>
    </row>
    <row r="18" spans="1:76" ht="12.75">
      <c r="A18" s="1" t="s">
        <v>173</v>
      </c>
      <c r="B18" s="26">
        <v>17</v>
      </c>
      <c r="C18" s="133">
        <v>300</v>
      </c>
      <c r="D18" s="133">
        <v>150</v>
      </c>
      <c r="E18" s="133">
        <v>350</v>
      </c>
      <c r="F18" s="133">
        <v>400</v>
      </c>
      <c r="G18" s="133">
        <v>700</v>
      </c>
      <c r="H18" s="133">
        <v>900</v>
      </c>
      <c r="I18" s="133">
        <v>500</v>
      </c>
      <c r="J18" s="133">
        <v>725</v>
      </c>
      <c r="K18">
        <v>1625</v>
      </c>
      <c r="L18">
        <v>3275</v>
      </c>
      <c r="M18">
        <v>1350</v>
      </c>
      <c r="N18">
        <v>1200</v>
      </c>
      <c r="O18">
        <v>1150</v>
      </c>
      <c r="P18" s="133">
        <v>975</v>
      </c>
      <c r="Q18" s="133">
        <v>725</v>
      </c>
      <c r="R18" s="133">
        <v>275</v>
      </c>
      <c r="S18" s="135"/>
      <c r="T18" s="133">
        <v>725</v>
      </c>
      <c r="U18" s="133">
        <v>325</v>
      </c>
      <c r="V18">
        <v>2175</v>
      </c>
      <c r="W18">
        <v>1775</v>
      </c>
      <c r="X18">
        <v>1450</v>
      </c>
      <c r="Y18">
        <v>1900</v>
      </c>
      <c r="Z18">
        <v>3650</v>
      </c>
      <c r="AA18">
        <v>2475</v>
      </c>
      <c r="AB18">
        <v>2850</v>
      </c>
      <c r="AC18">
        <v>3125</v>
      </c>
      <c r="AD18">
        <v>2600</v>
      </c>
      <c r="AE18">
        <v>3750</v>
      </c>
      <c r="AF18">
        <v>3750</v>
      </c>
      <c r="AG18">
        <v>3975</v>
      </c>
      <c r="AH18">
        <v>4275</v>
      </c>
      <c r="AI18">
        <v>3200</v>
      </c>
      <c r="AJ18">
        <v>3625</v>
      </c>
      <c r="AK18">
        <v>4950</v>
      </c>
      <c r="AL18">
        <v>5050</v>
      </c>
      <c r="AM18">
        <v>5675</v>
      </c>
      <c r="AN18">
        <v>5575</v>
      </c>
      <c r="AO18">
        <v>5100</v>
      </c>
      <c r="AP18">
        <v>4975</v>
      </c>
      <c r="AQ18">
        <v>5750</v>
      </c>
      <c r="AR18">
        <v>5500</v>
      </c>
      <c r="AS18">
        <v>4425</v>
      </c>
      <c r="AT18">
        <v>5300</v>
      </c>
      <c r="AU18">
        <v>5650</v>
      </c>
      <c r="AV18">
        <v>5925</v>
      </c>
      <c r="AW18">
        <v>5475</v>
      </c>
      <c r="AX18">
        <v>6325</v>
      </c>
      <c r="AY18">
        <v>4975</v>
      </c>
      <c r="AZ18">
        <v>5600</v>
      </c>
      <c r="BA18">
        <v>5525</v>
      </c>
      <c r="BB18">
        <v>5075</v>
      </c>
      <c r="BC18">
        <v>3950</v>
      </c>
      <c r="BD18">
        <v>5475</v>
      </c>
      <c r="BE18">
        <v>5500</v>
      </c>
      <c r="BF18">
        <v>5775</v>
      </c>
      <c r="BG18">
        <v>6025</v>
      </c>
      <c r="BH18">
        <v>5425</v>
      </c>
      <c r="BI18">
        <v>6150</v>
      </c>
      <c r="BJ18">
        <v>4550</v>
      </c>
      <c r="BK18">
        <v>4200</v>
      </c>
      <c r="BL18">
        <v>3825</v>
      </c>
      <c r="BM18">
        <v>3350</v>
      </c>
      <c r="BN18">
        <v>3725</v>
      </c>
      <c r="BO18">
        <v>3325</v>
      </c>
      <c r="BW18" s="26">
        <f>S74</f>
        <v>5500</v>
      </c>
      <c r="BX18" s="145" t="s">
        <v>345</v>
      </c>
    </row>
    <row r="19" spans="1:76" ht="12.75">
      <c r="A19" s="1" t="s">
        <v>174</v>
      </c>
      <c r="B19" s="26">
        <v>18</v>
      </c>
      <c r="C19" s="133">
        <v>425</v>
      </c>
      <c r="D19" s="133">
        <v>575</v>
      </c>
      <c r="E19" s="133">
        <v>350</v>
      </c>
      <c r="F19" s="133">
        <v>500</v>
      </c>
      <c r="G19" s="133">
        <v>700</v>
      </c>
      <c r="H19" s="133">
        <v>900</v>
      </c>
      <c r="I19" s="133">
        <v>675</v>
      </c>
      <c r="J19" s="133">
        <v>350</v>
      </c>
      <c r="K19">
        <v>1825</v>
      </c>
      <c r="L19">
        <v>3475</v>
      </c>
      <c r="M19">
        <v>1525</v>
      </c>
      <c r="N19" s="133">
        <v>600</v>
      </c>
      <c r="O19">
        <v>1150</v>
      </c>
      <c r="P19" s="133">
        <v>975</v>
      </c>
      <c r="Q19" s="133">
        <v>750</v>
      </c>
      <c r="R19" s="133">
        <v>475</v>
      </c>
      <c r="S19" s="133">
        <v>725</v>
      </c>
      <c r="T19" s="135"/>
      <c r="U19" s="133">
        <v>600</v>
      </c>
      <c r="V19">
        <v>2025</v>
      </c>
      <c r="W19">
        <v>1675</v>
      </c>
      <c r="X19">
        <v>1350</v>
      </c>
      <c r="Y19">
        <v>1925</v>
      </c>
      <c r="Z19">
        <v>3650</v>
      </c>
      <c r="AA19">
        <v>2225</v>
      </c>
      <c r="AB19">
        <v>2525</v>
      </c>
      <c r="AC19">
        <v>2825</v>
      </c>
      <c r="AD19">
        <v>2450</v>
      </c>
      <c r="AE19">
        <v>3025</v>
      </c>
      <c r="AF19">
        <v>3425</v>
      </c>
      <c r="AG19">
        <v>3650</v>
      </c>
      <c r="AH19">
        <v>3950</v>
      </c>
      <c r="AI19">
        <v>2875</v>
      </c>
      <c r="AJ19">
        <v>3300</v>
      </c>
      <c r="AK19">
        <v>4625</v>
      </c>
      <c r="AL19">
        <v>4750</v>
      </c>
      <c r="AM19">
        <v>5375</v>
      </c>
      <c r="AN19">
        <v>5250</v>
      </c>
      <c r="AO19">
        <v>4800</v>
      </c>
      <c r="AP19">
        <v>4650</v>
      </c>
      <c r="AQ19">
        <v>5750</v>
      </c>
      <c r="AR19">
        <v>5525</v>
      </c>
      <c r="AS19">
        <v>4425</v>
      </c>
      <c r="AT19">
        <v>5300</v>
      </c>
      <c r="AU19">
        <v>5650</v>
      </c>
      <c r="AV19">
        <v>5950</v>
      </c>
      <c r="AW19">
        <v>5475</v>
      </c>
      <c r="AX19">
        <v>6450</v>
      </c>
      <c r="AY19">
        <v>5100</v>
      </c>
      <c r="AZ19">
        <v>5800</v>
      </c>
      <c r="BA19">
        <v>5650</v>
      </c>
      <c r="BB19">
        <v>5200</v>
      </c>
      <c r="BC19">
        <v>4525</v>
      </c>
      <c r="BD19">
        <v>5600</v>
      </c>
      <c r="BE19">
        <v>5700</v>
      </c>
      <c r="BF19">
        <v>6100</v>
      </c>
      <c r="BG19">
        <v>6225</v>
      </c>
      <c r="BH19">
        <v>5625</v>
      </c>
      <c r="BI19">
        <v>6350</v>
      </c>
      <c r="BJ19">
        <v>4750</v>
      </c>
      <c r="BK19">
        <v>4400</v>
      </c>
      <c r="BL19">
        <v>4025</v>
      </c>
      <c r="BM19">
        <v>3525</v>
      </c>
      <c r="BN19">
        <v>3925</v>
      </c>
      <c r="BO19">
        <v>3525</v>
      </c>
      <c r="BW19" s="26">
        <f>T74</f>
        <v>5500</v>
      </c>
      <c r="BX19" s="145" t="s">
        <v>346</v>
      </c>
    </row>
    <row r="20" spans="1:76" ht="12.75">
      <c r="A20" s="1" t="s">
        <v>175</v>
      </c>
      <c r="B20" s="26">
        <v>19</v>
      </c>
      <c r="C20" s="133">
        <v>300</v>
      </c>
      <c r="D20" s="133">
        <v>225</v>
      </c>
      <c r="E20" s="133">
        <v>375</v>
      </c>
      <c r="F20" s="133">
        <v>175</v>
      </c>
      <c r="G20" s="133">
        <v>725</v>
      </c>
      <c r="H20" s="133">
        <v>925</v>
      </c>
      <c r="I20" s="133">
        <v>300</v>
      </c>
      <c r="J20" s="133">
        <v>750</v>
      </c>
      <c r="K20">
        <v>1400</v>
      </c>
      <c r="L20">
        <v>3050</v>
      </c>
      <c r="M20">
        <v>1150</v>
      </c>
      <c r="N20">
        <v>1025</v>
      </c>
      <c r="O20">
        <v>1175</v>
      </c>
      <c r="P20" s="133">
        <v>975</v>
      </c>
      <c r="Q20" s="133">
        <v>750</v>
      </c>
      <c r="R20" s="133">
        <v>100</v>
      </c>
      <c r="S20" s="133">
        <v>325</v>
      </c>
      <c r="T20" s="133">
        <v>600</v>
      </c>
      <c r="U20" s="135"/>
      <c r="V20">
        <v>2200</v>
      </c>
      <c r="W20">
        <v>1800</v>
      </c>
      <c r="X20">
        <v>1475</v>
      </c>
      <c r="Y20">
        <v>1925</v>
      </c>
      <c r="Z20">
        <v>3650</v>
      </c>
      <c r="AA20">
        <v>2500</v>
      </c>
      <c r="AB20">
        <v>2850</v>
      </c>
      <c r="AC20">
        <v>3150</v>
      </c>
      <c r="AD20">
        <v>2625</v>
      </c>
      <c r="AE20">
        <v>3625</v>
      </c>
      <c r="AF20">
        <v>3775</v>
      </c>
      <c r="AG20">
        <v>3975</v>
      </c>
      <c r="AH20">
        <v>4275</v>
      </c>
      <c r="AI20">
        <v>3200</v>
      </c>
      <c r="AJ20">
        <v>3625</v>
      </c>
      <c r="AK20">
        <v>4950</v>
      </c>
      <c r="AL20">
        <v>5075</v>
      </c>
      <c r="AM20">
        <v>5700</v>
      </c>
      <c r="AN20">
        <v>5600</v>
      </c>
      <c r="AO20">
        <v>5125</v>
      </c>
      <c r="AP20">
        <v>4975</v>
      </c>
      <c r="AQ20">
        <v>5775</v>
      </c>
      <c r="AR20">
        <v>5525</v>
      </c>
      <c r="AS20">
        <v>4450</v>
      </c>
      <c r="AT20">
        <v>5325</v>
      </c>
      <c r="AU20">
        <v>5650</v>
      </c>
      <c r="AV20">
        <v>5950</v>
      </c>
      <c r="AW20">
        <v>5475</v>
      </c>
      <c r="AX20">
        <v>6350</v>
      </c>
      <c r="AY20">
        <v>5000</v>
      </c>
      <c r="AZ20">
        <v>5675</v>
      </c>
      <c r="BA20">
        <v>5525</v>
      </c>
      <c r="BB20">
        <v>5075</v>
      </c>
      <c r="BC20">
        <v>4300</v>
      </c>
      <c r="BD20">
        <v>5500</v>
      </c>
      <c r="BE20">
        <v>5275</v>
      </c>
      <c r="BF20">
        <v>5675</v>
      </c>
      <c r="BG20">
        <v>5825</v>
      </c>
      <c r="BH20">
        <v>5225</v>
      </c>
      <c r="BI20">
        <v>5925</v>
      </c>
      <c r="BJ20">
        <v>4325</v>
      </c>
      <c r="BK20">
        <v>3975</v>
      </c>
      <c r="BL20">
        <v>3600</v>
      </c>
      <c r="BM20">
        <v>3125</v>
      </c>
      <c r="BN20">
        <v>3500</v>
      </c>
      <c r="BO20">
        <v>3125</v>
      </c>
      <c r="BW20" s="26">
        <f>U74</f>
        <v>5525</v>
      </c>
      <c r="BX20" s="145" t="s">
        <v>347</v>
      </c>
    </row>
    <row r="21" spans="1:76" ht="12.75">
      <c r="A21" s="1" t="s">
        <v>176</v>
      </c>
      <c r="B21" s="26">
        <v>20</v>
      </c>
      <c r="C21">
        <v>1875</v>
      </c>
      <c r="D21">
        <v>2025</v>
      </c>
      <c r="E21">
        <v>1800</v>
      </c>
      <c r="F21">
        <v>2200</v>
      </c>
      <c r="G21">
        <v>1475</v>
      </c>
      <c r="H21">
        <v>1450</v>
      </c>
      <c r="I21">
        <v>2475</v>
      </c>
      <c r="J21">
        <v>1675</v>
      </c>
      <c r="K21">
        <v>3600</v>
      </c>
      <c r="L21">
        <v>5250</v>
      </c>
      <c r="M21">
        <v>3325</v>
      </c>
      <c r="N21">
        <v>2600</v>
      </c>
      <c r="O21">
        <v>1000</v>
      </c>
      <c r="P21">
        <v>1350</v>
      </c>
      <c r="Q21">
        <v>1575</v>
      </c>
      <c r="R21">
        <v>2075</v>
      </c>
      <c r="S21">
        <v>2175</v>
      </c>
      <c r="T21">
        <v>2025</v>
      </c>
      <c r="U21">
        <v>2200</v>
      </c>
      <c r="V21" s="135"/>
      <c r="W21" s="133">
        <v>375</v>
      </c>
      <c r="X21" s="133">
        <v>700</v>
      </c>
      <c r="Y21">
        <v>1175</v>
      </c>
      <c r="Z21">
        <v>2325</v>
      </c>
      <c r="AA21" s="133">
        <v>550</v>
      </c>
      <c r="AB21" s="133">
        <v>650</v>
      </c>
      <c r="AC21" s="133">
        <v>950</v>
      </c>
      <c r="AD21" s="133">
        <v>425</v>
      </c>
      <c r="AE21">
        <v>2050</v>
      </c>
      <c r="AF21">
        <v>1600</v>
      </c>
      <c r="AG21">
        <v>1800</v>
      </c>
      <c r="AH21">
        <v>2100</v>
      </c>
      <c r="AI21">
        <v>1025</v>
      </c>
      <c r="AJ21">
        <v>1425</v>
      </c>
      <c r="AK21">
        <v>2800</v>
      </c>
      <c r="AL21">
        <v>2925</v>
      </c>
      <c r="AM21">
        <v>3550</v>
      </c>
      <c r="AN21">
        <v>3400</v>
      </c>
      <c r="AO21">
        <v>2925</v>
      </c>
      <c r="AP21">
        <v>2850</v>
      </c>
      <c r="AQ21">
        <v>4200</v>
      </c>
      <c r="AR21">
        <v>3950</v>
      </c>
      <c r="AS21">
        <v>2875</v>
      </c>
      <c r="AT21">
        <v>4000</v>
      </c>
      <c r="AU21">
        <v>4325</v>
      </c>
      <c r="AV21">
        <v>4625</v>
      </c>
      <c r="AW21">
        <v>4150</v>
      </c>
      <c r="AX21">
        <v>5325</v>
      </c>
      <c r="AY21">
        <v>5775</v>
      </c>
      <c r="AZ21">
        <v>6450</v>
      </c>
      <c r="BA21">
        <v>6300</v>
      </c>
      <c r="BB21">
        <v>5850</v>
      </c>
      <c r="BC21">
        <v>5975</v>
      </c>
      <c r="BD21">
        <v>6250</v>
      </c>
      <c r="BE21">
        <v>7475</v>
      </c>
      <c r="BF21">
        <v>7775</v>
      </c>
      <c r="BG21">
        <v>8025</v>
      </c>
      <c r="BH21">
        <v>7425</v>
      </c>
      <c r="BI21">
        <v>8125</v>
      </c>
      <c r="BJ21">
        <v>6525</v>
      </c>
      <c r="BK21">
        <v>6175</v>
      </c>
      <c r="BL21">
        <v>5800</v>
      </c>
      <c r="BM21">
        <v>5325</v>
      </c>
      <c r="BN21">
        <v>5700</v>
      </c>
      <c r="BO21">
        <v>5325</v>
      </c>
      <c r="BW21" s="26">
        <f>V74</f>
        <v>3950</v>
      </c>
      <c r="BX21" s="145" t="s">
        <v>348</v>
      </c>
    </row>
    <row r="22" spans="1:76" ht="12.75">
      <c r="A22" s="1" t="s">
        <v>177</v>
      </c>
      <c r="B22" s="26">
        <v>21</v>
      </c>
      <c r="C22">
        <v>1475</v>
      </c>
      <c r="D22">
        <v>1625</v>
      </c>
      <c r="E22">
        <v>1425</v>
      </c>
      <c r="F22">
        <v>1800</v>
      </c>
      <c r="G22">
        <v>1075</v>
      </c>
      <c r="H22">
        <v>1075</v>
      </c>
      <c r="I22">
        <v>2100</v>
      </c>
      <c r="J22">
        <v>1325</v>
      </c>
      <c r="K22">
        <v>3225</v>
      </c>
      <c r="L22">
        <v>4875</v>
      </c>
      <c r="M22">
        <v>2950</v>
      </c>
      <c r="N22">
        <v>2300</v>
      </c>
      <c r="O22" s="133">
        <v>625</v>
      </c>
      <c r="P22" s="133">
        <v>950</v>
      </c>
      <c r="Q22">
        <v>1200</v>
      </c>
      <c r="R22">
        <v>1675</v>
      </c>
      <c r="S22">
        <v>1775</v>
      </c>
      <c r="T22">
        <v>1675</v>
      </c>
      <c r="U22">
        <v>1800</v>
      </c>
      <c r="V22" s="133">
        <v>375</v>
      </c>
      <c r="W22" s="135"/>
      <c r="X22" s="133">
        <v>325</v>
      </c>
      <c r="Y22" s="133">
        <v>800</v>
      </c>
      <c r="Z22">
        <v>2400</v>
      </c>
      <c r="AA22" s="133">
        <v>850</v>
      </c>
      <c r="AB22">
        <v>1050</v>
      </c>
      <c r="AC22">
        <v>1325</v>
      </c>
      <c r="AD22" s="133">
        <v>800</v>
      </c>
      <c r="AE22">
        <v>2450</v>
      </c>
      <c r="AF22">
        <v>1975</v>
      </c>
      <c r="AG22">
        <v>2200</v>
      </c>
      <c r="AH22">
        <v>2500</v>
      </c>
      <c r="AI22">
        <v>1425</v>
      </c>
      <c r="AJ22">
        <v>1825</v>
      </c>
      <c r="AK22">
        <v>3175</v>
      </c>
      <c r="AL22">
        <v>3300</v>
      </c>
      <c r="AM22">
        <v>3925</v>
      </c>
      <c r="AN22">
        <v>3800</v>
      </c>
      <c r="AO22">
        <v>3325</v>
      </c>
      <c r="AP22">
        <v>3200</v>
      </c>
      <c r="AQ22">
        <v>4275</v>
      </c>
      <c r="AR22">
        <v>4025</v>
      </c>
      <c r="AS22">
        <v>2950</v>
      </c>
      <c r="AT22">
        <v>4075</v>
      </c>
      <c r="AU22">
        <v>4400</v>
      </c>
      <c r="AV22">
        <v>4700</v>
      </c>
      <c r="AW22">
        <v>4225</v>
      </c>
      <c r="AX22">
        <v>5400</v>
      </c>
      <c r="AY22">
        <v>5375</v>
      </c>
      <c r="AZ22">
        <v>6050</v>
      </c>
      <c r="BA22">
        <v>5925</v>
      </c>
      <c r="BB22">
        <v>5450</v>
      </c>
      <c r="BC22">
        <v>5575</v>
      </c>
      <c r="BD22">
        <v>5875</v>
      </c>
      <c r="BE22">
        <v>7100</v>
      </c>
      <c r="BF22">
        <v>7400</v>
      </c>
      <c r="BG22">
        <v>7625</v>
      </c>
      <c r="BH22">
        <v>7025</v>
      </c>
      <c r="BI22">
        <v>7750</v>
      </c>
      <c r="BJ22">
        <v>6125</v>
      </c>
      <c r="BK22">
        <v>5800</v>
      </c>
      <c r="BL22">
        <v>5425</v>
      </c>
      <c r="BM22">
        <v>4950</v>
      </c>
      <c r="BN22">
        <v>5325</v>
      </c>
      <c r="BO22">
        <v>4925</v>
      </c>
      <c r="BW22" s="26">
        <f>W74</f>
        <v>4025</v>
      </c>
      <c r="BX22" s="145" t="s">
        <v>349</v>
      </c>
    </row>
    <row r="23" spans="1:76" ht="12.75">
      <c r="A23" s="1" t="s">
        <v>178</v>
      </c>
      <c r="B23" s="26">
        <v>22</v>
      </c>
      <c r="C23">
        <v>1150</v>
      </c>
      <c r="D23">
        <v>1300</v>
      </c>
      <c r="E23">
        <v>1075</v>
      </c>
      <c r="F23">
        <v>1475</v>
      </c>
      <c r="G23" s="133">
        <v>750</v>
      </c>
      <c r="H23" s="133">
        <v>750</v>
      </c>
      <c r="I23">
        <v>1775</v>
      </c>
      <c r="J23">
        <v>1000</v>
      </c>
      <c r="K23">
        <v>2900</v>
      </c>
      <c r="L23">
        <v>4550</v>
      </c>
      <c r="M23">
        <v>2625</v>
      </c>
      <c r="N23">
        <v>1975</v>
      </c>
      <c r="O23" s="133">
        <v>275</v>
      </c>
      <c r="P23" s="133">
        <v>625</v>
      </c>
      <c r="Q23" s="133">
        <v>850</v>
      </c>
      <c r="R23">
        <v>1350</v>
      </c>
      <c r="S23">
        <v>1450</v>
      </c>
      <c r="T23">
        <v>1350</v>
      </c>
      <c r="U23">
        <v>1475</v>
      </c>
      <c r="V23" s="133">
        <v>700</v>
      </c>
      <c r="W23" s="133">
        <v>325</v>
      </c>
      <c r="X23" s="135"/>
      <c r="Y23" s="133">
        <v>675</v>
      </c>
      <c r="Z23">
        <v>2400</v>
      </c>
      <c r="AA23">
        <v>1000</v>
      </c>
      <c r="AB23">
        <v>1375</v>
      </c>
      <c r="AC23">
        <v>1675</v>
      </c>
      <c r="AD23">
        <v>1150</v>
      </c>
      <c r="AE23">
        <v>2675</v>
      </c>
      <c r="AF23">
        <v>2300</v>
      </c>
      <c r="AG23">
        <v>2525</v>
      </c>
      <c r="AH23">
        <v>2825</v>
      </c>
      <c r="AI23">
        <v>1750</v>
      </c>
      <c r="AJ23">
        <v>2150</v>
      </c>
      <c r="AK23">
        <v>3525</v>
      </c>
      <c r="AL23">
        <v>3625</v>
      </c>
      <c r="AM23">
        <v>4250</v>
      </c>
      <c r="AN23">
        <v>4125</v>
      </c>
      <c r="AO23">
        <v>3650</v>
      </c>
      <c r="AP23">
        <v>3525</v>
      </c>
      <c r="AQ23">
        <v>4525</v>
      </c>
      <c r="AR23">
        <v>4275</v>
      </c>
      <c r="AS23">
        <v>3200</v>
      </c>
      <c r="AT23">
        <v>4075</v>
      </c>
      <c r="AU23">
        <v>4400</v>
      </c>
      <c r="AV23">
        <v>4700</v>
      </c>
      <c r="AW23">
        <v>4250</v>
      </c>
      <c r="AX23">
        <v>5425</v>
      </c>
      <c r="AY23">
        <v>5250</v>
      </c>
      <c r="AZ23">
        <v>5950</v>
      </c>
      <c r="BA23">
        <v>5800</v>
      </c>
      <c r="BB23">
        <v>5350</v>
      </c>
      <c r="BC23">
        <v>5250</v>
      </c>
      <c r="BD23">
        <v>5750</v>
      </c>
      <c r="BE23">
        <v>6750</v>
      </c>
      <c r="BF23">
        <v>7075</v>
      </c>
      <c r="BG23">
        <v>7300</v>
      </c>
      <c r="BH23">
        <v>6700</v>
      </c>
      <c r="BI23">
        <v>7425</v>
      </c>
      <c r="BJ23">
        <v>5800</v>
      </c>
      <c r="BK23">
        <v>5450</v>
      </c>
      <c r="BL23">
        <v>5075</v>
      </c>
      <c r="BM23">
        <v>4625</v>
      </c>
      <c r="BN23">
        <v>4975</v>
      </c>
      <c r="BO23">
        <v>4600</v>
      </c>
      <c r="BW23" s="26">
        <f>X74</f>
        <v>4275</v>
      </c>
      <c r="BX23" s="145" t="s">
        <v>350</v>
      </c>
    </row>
    <row r="24" spans="1:76" ht="12.75">
      <c r="A24" s="1" t="s">
        <v>303</v>
      </c>
      <c r="B24" s="26">
        <v>23</v>
      </c>
      <c r="C24">
        <v>1600</v>
      </c>
      <c r="D24">
        <v>1750</v>
      </c>
      <c r="E24">
        <v>1550</v>
      </c>
      <c r="F24">
        <v>1925</v>
      </c>
      <c r="G24">
        <v>1200</v>
      </c>
      <c r="H24">
        <v>1200</v>
      </c>
      <c r="I24">
        <v>2225</v>
      </c>
      <c r="J24">
        <v>1600</v>
      </c>
      <c r="K24">
        <v>3350</v>
      </c>
      <c r="L24">
        <v>5000</v>
      </c>
      <c r="M24">
        <v>3075</v>
      </c>
      <c r="N24">
        <v>2475</v>
      </c>
      <c r="O24" s="133">
        <v>750</v>
      </c>
      <c r="P24" s="133">
        <v>925</v>
      </c>
      <c r="Q24">
        <v>1175</v>
      </c>
      <c r="R24">
        <v>1800</v>
      </c>
      <c r="S24">
        <v>1900</v>
      </c>
      <c r="T24">
        <v>1925</v>
      </c>
      <c r="U24">
        <v>1925</v>
      </c>
      <c r="V24">
        <v>1175</v>
      </c>
      <c r="W24" s="133">
        <v>800</v>
      </c>
      <c r="X24" s="133">
        <v>675</v>
      </c>
      <c r="Y24" s="135"/>
      <c r="Z24">
        <v>1725</v>
      </c>
      <c r="AA24">
        <v>1650</v>
      </c>
      <c r="AB24">
        <v>1675</v>
      </c>
      <c r="AC24">
        <v>1950</v>
      </c>
      <c r="AD24">
        <v>1525</v>
      </c>
      <c r="AE24">
        <v>3250</v>
      </c>
      <c r="AF24">
        <v>2575</v>
      </c>
      <c r="AG24">
        <v>2775</v>
      </c>
      <c r="AH24">
        <v>3075</v>
      </c>
      <c r="AI24">
        <v>2050</v>
      </c>
      <c r="AJ24">
        <v>2225</v>
      </c>
      <c r="AK24">
        <v>3775</v>
      </c>
      <c r="AL24">
        <v>3925</v>
      </c>
      <c r="AM24">
        <v>4525</v>
      </c>
      <c r="AN24">
        <v>4200</v>
      </c>
      <c r="AO24">
        <v>3750</v>
      </c>
      <c r="AP24">
        <v>3825</v>
      </c>
      <c r="AQ24">
        <v>3825</v>
      </c>
      <c r="AR24">
        <v>3600</v>
      </c>
      <c r="AS24">
        <v>2500</v>
      </c>
      <c r="AT24">
        <v>3375</v>
      </c>
      <c r="AU24">
        <v>3725</v>
      </c>
      <c r="AV24">
        <v>4025</v>
      </c>
      <c r="AW24">
        <v>3550</v>
      </c>
      <c r="AX24">
        <v>4725</v>
      </c>
      <c r="AY24">
        <v>4575</v>
      </c>
      <c r="AZ24">
        <v>5250</v>
      </c>
      <c r="BA24">
        <v>5100</v>
      </c>
      <c r="BB24">
        <v>4650</v>
      </c>
      <c r="BC24">
        <v>5700</v>
      </c>
      <c r="BD24">
        <v>5075</v>
      </c>
      <c r="BE24">
        <v>7225</v>
      </c>
      <c r="BF24">
        <v>7525</v>
      </c>
      <c r="BG24">
        <v>7750</v>
      </c>
      <c r="BH24">
        <v>7150</v>
      </c>
      <c r="BI24">
        <v>7875</v>
      </c>
      <c r="BJ24">
        <v>6250</v>
      </c>
      <c r="BK24">
        <v>5925</v>
      </c>
      <c r="BL24">
        <v>5550</v>
      </c>
      <c r="BM24">
        <v>5075</v>
      </c>
      <c r="BN24">
        <v>5450</v>
      </c>
      <c r="BO24">
        <v>5050</v>
      </c>
      <c r="BW24" s="26">
        <f>Y74</f>
        <v>3575</v>
      </c>
      <c r="BX24" s="145" t="s">
        <v>351</v>
      </c>
    </row>
    <row r="25" spans="1:76" ht="12.75">
      <c r="A25" s="1" t="s">
        <v>179</v>
      </c>
      <c r="B25" s="26">
        <v>24</v>
      </c>
      <c r="C25">
        <v>3325</v>
      </c>
      <c r="D25">
        <v>3475</v>
      </c>
      <c r="E25">
        <v>3275</v>
      </c>
      <c r="F25">
        <v>3650</v>
      </c>
      <c r="G25">
        <v>2950</v>
      </c>
      <c r="H25">
        <v>2925</v>
      </c>
      <c r="I25">
        <v>3950</v>
      </c>
      <c r="J25">
        <v>3325</v>
      </c>
      <c r="K25">
        <v>5075</v>
      </c>
      <c r="L25">
        <v>6725</v>
      </c>
      <c r="M25">
        <v>4800</v>
      </c>
      <c r="N25">
        <v>4200</v>
      </c>
      <c r="O25">
        <v>2500</v>
      </c>
      <c r="P25">
        <v>2675</v>
      </c>
      <c r="Q25">
        <v>2900</v>
      </c>
      <c r="R25">
        <v>3525</v>
      </c>
      <c r="S25">
        <v>3650</v>
      </c>
      <c r="T25">
        <v>3650</v>
      </c>
      <c r="U25">
        <v>3650</v>
      </c>
      <c r="V25">
        <v>2325</v>
      </c>
      <c r="W25">
        <v>2400</v>
      </c>
      <c r="X25">
        <v>2400</v>
      </c>
      <c r="Y25">
        <v>1725</v>
      </c>
      <c r="Z25" s="135"/>
      <c r="AA25">
        <v>2875</v>
      </c>
      <c r="AB25">
        <v>2225</v>
      </c>
      <c r="AC25">
        <v>2525</v>
      </c>
      <c r="AD25">
        <v>2400</v>
      </c>
      <c r="AE25">
        <v>4125</v>
      </c>
      <c r="AF25">
        <v>2675</v>
      </c>
      <c r="AG25">
        <v>2875</v>
      </c>
      <c r="AH25">
        <v>3175</v>
      </c>
      <c r="AI25">
        <v>2600</v>
      </c>
      <c r="AJ25">
        <v>2300</v>
      </c>
      <c r="AK25">
        <v>3875</v>
      </c>
      <c r="AL25">
        <v>4000</v>
      </c>
      <c r="AM25">
        <v>4625</v>
      </c>
      <c r="AN25">
        <v>3750</v>
      </c>
      <c r="AO25">
        <v>3425</v>
      </c>
      <c r="AP25">
        <v>3925</v>
      </c>
      <c r="AQ25">
        <v>2425</v>
      </c>
      <c r="AR25">
        <v>2200</v>
      </c>
      <c r="AS25">
        <v>1300</v>
      </c>
      <c r="AT25">
        <v>1650</v>
      </c>
      <c r="AU25">
        <v>2000</v>
      </c>
      <c r="AV25">
        <v>2275</v>
      </c>
      <c r="AW25">
        <v>1825</v>
      </c>
      <c r="AX25">
        <v>3000</v>
      </c>
      <c r="AY25">
        <v>3825</v>
      </c>
      <c r="AZ25">
        <v>4525</v>
      </c>
      <c r="BA25">
        <v>4100</v>
      </c>
      <c r="BB25">
        <v>3925</v>
      </c>
      <c r="BC25">
        <v>5200</v>
      </c>
      <c r="BD25">
        <v>4325</v>
      </c>
      <c r="BE25">
        <v>7800</v>
      </c>
      <c r="BF25">
        <v>7225</v>
      </c>
      <c r="BG25">
        <v>9475</v>
      </c>
      <c r="BH25">
        <v>8875</v>
      </c>
      <c r="BI25">
        <v>8475</v>
      </c>
      <c r="BJ25">
        <v>8000</v>
      </c>
      <c r="BK25">
        <v>7650</v>
      </c>
      <c r="BL25">
        <v>7275</v>
      </c>
      <c r="BM25">
        <v>6800</v>
      </c>
      <c r="BN25">
        <v>7175</v>
      </c>
      <c r="BO25">
        <v>6775</v>
      </c>
      <c r="BW25" s="26">
        <f>Z74</f>
        <v>2375</v>
      </c>
      <c r="BX25" s="145" t="s">
        <v>352</v>
      </c>
    </row>
    <row r="26" spans="1:76" ht="12.75">
      <c r="A26" s="1" t="s">
        <v>180</v>
      </c>
      <c r="B26" s="26">
        <v>25</v>
      </c>
      <c r="C26">
        <v>2175</v>
      </c>
      <c r="D26">
        <v>2325</v>
      </c>
      <c r="E26">
        <v>2100</v>
      </c>
      <c r="F26">
        <v>2500</v>
      </c>
      <c r="G26">
        <v>1775</v>
      </c>
      <c r="H26">
        <v>1725</v>
      </c>
      <c r="I26">
        <v>2725</v>
      </c>
      <c r="J26">
        <v>1875</v>
      </c>
      <c r="K26">
        <v>3875</v>
      </c>
      <c r="L26">
        <v>5525</v>
      </c>
      <c r="M26">
        <v>3575</v>
      </c>
      <c r="N26">
        <v>2700</v>
      </c>
      <c r="O26">
        <v>1300</v>
      </c>
      <c r="P26">
        <v>1650</v>
      </c>
      <c r="Q26">
        <v>1875</v>
      </c>
      <c r="R26">
        <v>2375</v>
      </c>
      <c r="S26">
        <v>2475</v>
      </c>
      <c r="T26">
        <v>2225</v>
      </c>
      <c r="U26">
        <v>2500</v>
      </c>
      <c r="V26" s="133">
        <v>550</v>
      </c>
      <c r="W26" s="133">
        <v>850</v>
      </c>
      <c r="X26">
        <v>1000</v>
      </c>
      <c r="Y26">
        <v>1650</v>
      </c>
      <c r="Z26">
        <v>2875</v>
      </c>
      <c r="AA26" s="135"/>
      <c r="AB26" s="133">
        <v>825</v>
      </c>
      <c r="AC26">
        <v>1100</v>
      </c>
      <c r="AD26" s="133">
        <v>725</v>
      </c>
      <c r="AE26">
        <v>1775</v>
      </c>
      <c r="AF26">
        <v>1750</v>
      </c>
      <c r="AG26">
        <v>1975</v>
      </c>
      <c r="AH26">
        <v>2275</v>
      </c>
      <c r="AI26">
        <v>1200</v>
      </c>
      <c r="AJ26">
        <v>1600</v>
      </c>
      <c r="AK26">
        <v>2950</v>
      </c>
      <c r="AL26">
        <v>3075</v>
      </c>
      <c r="AM26">
        <v>3700</v>
      </c>
      <c r="AN26">
        <v>3575</v>
      </c>
      <c r="AO26">
        <v>3100</v>
      </c>
      <c r="AP26">
        <v>2975</v>
      </c>
      <c r="AQ26">
        <v>4750</v>
      </c>
      <c r="AR26">
        <v>4500</v>
      </c>
      <c r="AS26">
        <v>3425</v>
      </c>
      <c r="AT26">
        <v>4550</v>
      </c>
      <c r="AU26">
        <v>4875</v>
      </c>
      <c r="AV26">
        <v>5175</v>
      </c>
      <c r="AW26">
        <v>4700</v>
      </c>
      <c r="AX26">
        <v>5875</v>
      </c>
      <c r="AY26">
        <v>6225</v>
      </c>
      <c r="AZ26">
        <v>6925</v>
      </c>
      <c r="BA26">
        <v>6775</v>
      </c>
      <c r="BB26">
        <v>6325</v>
      </c>
      <c r="BC26">
        <v>6275</v>
      </c>
      <c r="BD26">
        <v>6725</v>
      </c>
      <c r="BE26">
        <v>7750</v>
      </c>
      <c r="BF26">
        <v>8075</v>
      </c>
      <c r="BG26">
        <v>8275</v>
      </c>
      <c r="BH26">
        <v>7675</v>
      </c>
      <c r="BI26">
        <v>8400</v>
      </c>
      <c r="BJ26">
        <v>6775</v>
      </c>
      <c r="BK26">
        <v>6450</v>
      </c>
      <c r="BL26">
        <v>6075</v>
      </c>
      <c r="BM26">
        <v>5575</v>
      </c>
      <c r="BN26">
        <v>5975</v>
      </c>
      <c r="BO26">
        <v>5575</v>
      </c>
      <c r="BW26" s="26">
        <f>AA74</f>
        <v>4500</v>
      </c>
      <c r="BX26" s="145" t="s">
        <v>353</v>
      </c>
    </row>
    <row r="27" spans="1:76" ht="12.75">
      <c r="A27" s="1" t="s">
        <v>181</v>
      </c>
      <c r="B27" s="26">
        <v>26</v>
      </c>
      <c r="C27">
        <v>2550</v>
      </c>
      <c r="D27">
        <v>2675</v>
      </c>
      <c r="E27">
        <v>2475</v>
      </c>
      <c r="F27">
        <v>2875</v>
      </c>
      <c r="G27">
        <v>2125</v>
      </c>
      <c r="H27">
        <v>2050</v>
      </c>
      <c r="I27">
        <v>2975</v>
      </c>
      <c r="J27">
        <v>2175</v>
      </c>
      <c r="K27">
        <v>4125</v>
      </c>
      <c r="L27">
        <v>5775</v>
      </c>
      <c r="M27">
        <v>3825</v>
      </c>
      <c r="N27">
        <v>3075</v>
      </c>
      <c r="O27">
        <v>1675</v>
      </c>
      <c r="P27">
        <v>2000</v>
      </c>
      <c r="Q27">
        <v>2250</v>
      </c>
      <c r="R27">
        <v>2750</v>
      </c>
      <c r="S27">
        <v>2850</v>
      </c>
      <c r="T27">
        <v>2525</v>
      </c>
      <c r="U27">
        <v>2850</v>
      </c>
      <c r="V27" s="133">
        <v>650</v>
      </c>
      <c r="W27">
        <v>1050</v>
      </c>
      <c r="X27">
        <v>1375</v>
      </c>
      <c r="Y27">
        <v>1675</v>
      </c>
      <c r="Z27">
        <v>2225</v>
      </c>
      <c r="AA27" s="133">
        <v>825</v>
      </c>
      <c r="AB27" s="135"/>
      <c r="AC27" s="133">
        <v>275</v>
      </c>
      <c r="AD27" s="133">
        <v>225</v>
      </c>
      <c r="AE27">
        <v>1900</v>
      </c>
      <c r="AF27" s="133">
        <v>925</v>
      </c>
      <c r="AG27">
        <v>1125</v>
      </c>
      <c r="AH27">
        <v>1425</v>
      </c>
      <c r="AI27" s="133">
        <v>350</v>
      </c>
      <c r="AJ27" s="133">
        <v>750</v>
      </c>
      <c r="AK27">
        <v>2125</v>
      </c>
      <c r="AL27">
        <v>2275</v>
      </c>
      <c r="AM27">
        <v>2875</v>
      </c>
      <c r="AN27">
        <v>2725</v>
      </c>
      <c r="AO27">
        <v>2275</v>
      </c>
      <c r="AP27">
        <v>2175</v>
      </c>
      <c r="AQ27">
        <v>4100</v>
      </c>
      <c r="AR27">
        <v>3850</v>
      </c>
      <c r="AS27">
        <v>2775</v>
      </c>
      <c r="AT27">
        <v>3900</v>
      </c>
      <c r="AU27">
        <v>4225</v>
      </c>
      <c r="AV27">
        <v>4525</v>
      </c>
      <c r="AW27">
        <v>4050</v>
      </c>
      <c r="AX27">
        <v>5250</v>
      </c>
      <c r="AY27">
        <v>6075</v>
      </c>
      <c r="AZ27">
        <v>6750</v>
      </c>
      <c r="BA27">
        <v>6350</v>
      </c>
      <c r="BB27">
        <v>6150</v>
      </c>
      <c r="BC27">
        <v>6650</v>
      </c>
      <c r="BD27">
        <v>6575</v>
      </c>
      <c r="BE27">
        <v>7975</v>
      </c>
      <c r="BF27">
        <v>8375</v>
      </c>
      <c r="BG27">
        <v>8525</v>
      </c>
      <c r="BH27">
        <v>7925</v>
      </c>
      <c r="BI27">
        <v>8650</v>
      </c>
      <c r="BJ27">
        <v>7025</v>
      </c>
      <c r="BK27">
        <v>6675</v>
      </c>
      <c r="BL27">
        <v>6300</v>
      </c>
      <c r="BM27">
        <v>5800</v>
      </c>
      <c r="BN27">
        <v>6200</v>
      </c>
      <c r="BO27">
        <v>5825</v>
      </c>
      <c r="BW27" s="26">
        <f>AB74</f>
        <v>3825</v>
      </c>
      <c r="BX27" s="145" t="s">
        <v>354</v>
      </c>
    </row>
    <row r="28" spans="1:76" ht="12.75">
      <c r="A28" s="1" t="s">
        <v>182</v>
      </c>
      <c r="B28" s="26">
        <v>27</v>
      </c>
      <c r="C28">
        <v>2825</v>
      </c>
      <c r="D28">
        <v>2975</v>
      </c>
      <c r="E28">
        <v>2750</v>
      </c>
      <c r="F28">
        <v>3150</v>
      </c>
      <c r="G28">
        <v>2425</v>
      </c>
      <c r="H28">
        <v>2325</v>
      </c>
      <c r="I28">
        <v>3250</v>
      </c>
      <c r="J28">
        <v>2475</v>
      </c>
      <c r="K28">
        <v>4400</v>
      </c>
      <c r="L28">
        <v>6050</v>
      </c>
      <c r="M28">
        <v>4100</v>
      </c>
      <c r="N28">
        <v>3375</v>
      </c>
      <c r="O28">
        <v>1950</v>
      </c>
      <c r="P28">
        <v>2300</v>
      </c>
      <c r="Q28">
        <v>2525</v>
      </c>
      <c r="R28">
        <v>3025</v>
      </c>
      <c r="S28">
        <v>3125</v>
      </c>
      <c r="T28">
        <v>2825</v>
      </c>
      <c r="U28">
        <v>3150</v>
      </c>
      <c r="V28" s="133">
        <v>950</v>
      </c>
      <c r="W28">
        <v>1325</v>
      </c>
      <c r="X28">
        <v>1675</v>
      </c>
      <c r="Y28">
        <v>1950</v>
      </c>
      <c r="Z28">
        <v>2525</v>
      </c>
      <c r="AA28" s="133">
        <v>1850</v>
      </c>
      <c r="AB28" s="133">
        <v>275</v>
      </c>
      <c r="AC28" s="135"/>
      <c r="AD28" s="133">
        <v>525</v>
      </c>
      <c r="AE28">
        <v>2175</v>
      </c>
      <c r="AF28" s="133">
        <v>850</v>
      </c>
      <c r="AG28">
        <v>1075</v>
      </c>
      <c r="AH28">
        <v>1375</v>
      </c>
      <c r="AI28" s="133">
        <v>300</v>
      </c>
      <c r="AJ28" s="133">
        <v>775</v>
      </c>
      <c r="AK28">
        <v>2075</v>
      </c>
      <c r="AL28">
        <v>2200</v>
      </c>
      <c r="AM28">
        <v>2800</v>
      </c>
      <c r="AN28">
        <v>2675</v>
      </c>
      <c r="AO28">
        <v>2200</v>
      </c>
      <c r="AP28">
        <v>2100</v>
      </c>
      <c r="AQ28">
        <v>4200</v>
      </c>
      <c r="AR28">
        <v>3975</v>
      </c>
      <c r="AS28">
        <v>2875</v>
      </c>
      <c r="AT28">
        <v>4175</v>
      </c>
      <c r="AU28">
        <v>4525</v>
      </c>
      <c r="AV28">
        <v>4800</v>
      </c>
      <c r="AW28">
        <v>4350</v>
      </c>
      <c r="AX28">
        <v>5525</v>
      </c>
      <c r="AY28">
        <v>6350</v>
      </c>
      <c r="AZ28">
        <v>7050</v>
      </c>
      <c r="BA28">
        <v>6625</v>
      </c>
      <c r="BB28">
        <v>6450</v>
      </c>
      <c r="BC28">
        <v>6925</v>
      </c>
      <c r="BD28">
        <v>6850</v>
      </c>
      <c r="BE28">
        <v>8275</v>
      </c>
      <c r="BF28">
        <v>8675</v>
      </c>
      <c r="BG28">
        <v>8800</v>
      </c>
      <c r="BH28">
        <v>8200</v>
      </c>
      <c r="BI28">
        <v>8925</v>
      </c>
      <c r="BJ28">
        <v>7325</v>
      </c>
      <c r="BK28">
        <v>6975</v>
      </c>
      <c r="BL28">
        <v>6600</v>
      </c>
      <c r="BM28">
        <v>6100</v>
      </c>
      <c r="BN28">
        <v>6500</v>
      </c>
      <c r="BO28">
        <v>6100</v>
      </c>
      <c r="BW28" s="26">
        <f>AC74</f>
        <v>3850</v>
      </c>
      <c r="BX28" s="145" t="s">
        <v>355</v>
      </c>
    </row>
    <row r="29" spans="1:76" ht="12.75">
      <c r="A29" s="1" t="s">
        <v>183</v>
      </c>
      <c r="B29" s="26">
        <v>28</v>
      </c>
      <c r="C29">
        <v>2300</v>
      </c>
      <c r="D29">
        <v>2450</v>
      </c>
      <c r="E29">
        <v>2225</v>
      </c>
      <c r="F29">
        <v>2625</v>
      </c>
      <c r="G29">
        <v>1900</v>
      </c>
      <c r="H29">
        <v>1900</v>
      </c>
      <c r="I29">
        <v>2900</v>
      </c>
      <c r="J29">
        <v>2100</v>
      </c>
      <c r="K29">
        <v>4050</v>
      </c>
      <c r="L29">
        <v>5700</v>
      </c>
      <c r="M29">
        <v>3750</v>
      </c>
      <c r="N29">
        <v>3025</v>
      </c>
      <c r="O29">
        <v>1425</v>
      </c>
      <c r="P29">
        <v>1775</v>
      </c>
      <c r="Q29">
        <v>2000</v>
      </c>
      <c r="R29">
        <v>2500</v>
      </c>
      <c r="S29">
        <v>2600</v>
      </c>
      <c r="T29">
        <v>2450</v>
      </c>
      <c r="U29">
        <v>2625</v>
      </c>
      <c r="V29" s="133">
        <v>425</v>
      </c>
      <c r="W29" s="133">
        <v>800</v>
      </c>
      <c r="X29">
        <v>1150</v>
      </c>
      <c r="Y29">
        <v>1525</v>
      </c>
      <c r="Z29">
        <v>2400</v>
      </c>
      <c r="AA29" s="133">
        <v>725</v>
      </c>
      <c r="AB29" s="133">
        <v>225</v>
      </c>
      <c r="AC29" s="133">
        <v>525</v>
      </c>
      <c r="AD29" s="135"/>
      <c r="AE29">
        <v>2125</v>
      </c>
      <c r="AF29">
        <v>1150</v>
      </c>
      <c r="AG29">
        <v>1375</v>
      </c>
      <c r="AH29">
        <v>1675</v>
      </c>
      <c r="AI29" s="133">
        <v>600</v>
      </c>
      <c r="AJ29">
        <v>1000</v>
      </c>
      <c r="AK29">
        <v>2375</v>
      </c>
      <c r="AL29">
        <v>2500</v>
      </c>
      <c r="AM29">
        <v>3100</v>
      </c>
      <c r="AN29">
        <v>2975</v>
      </c>
      <c r="AO29">
        <v>2500</v>
      </c>
      <c r="AP29">
        <v>2400</v>
      </c>
      <c r="AQ29">
        <v>4275</v>
      </c>
      <c r="AR29">
        <v>4025</v>
      </c>
      <c r="AS29">
        <v>2950</v>
      </c>
      <c r="AT29">
        <v>4075</v>
      </c>
      <c r="AU29">
        <v>4400</v>
      </c>
      <c r="AV29">
        <v>4700</v>
      </c>
      <c r="AW29">
        <v>4250</v>
      </c>
      <c r="AX29">
        <v>5425</v>
      </c>
      <c r="AY29">
        <v>6100</v>
      </c>
      <c r="AZ29">
        <v>6775</v>
      </c>
      <c r="BA29">
        <v>6525</v>
      </c>
      <c r="BB29">
        <v>6175</v>
      </c>
      <c r="BC29">
        <v>6400</v>
      </c>
      <c r="BD29">
        <v>6600</v>
      </c>
      <c r="BE29">
        <v>7900</v>
      </c>
      <c r="BF29">
        <v>8225</v>
      </c>
      <c r="BG29">
        <v>8450</v>
      </c>
      <c r="BH29">
        <v>7850</v>
      </c>
      <c r="BI29">
        <v>8575</v>
      </c>
      <c r="BJ29">
        <v>6950</v>
      </c>
      <c r="BK29">
        <v>6600</v>
      </c>
      <c r="BL29">
        <v>6225</v>
      </c>
      <c r="BM29">
        <v>5750</v>
      </c>
      <c r="BN29">
        <v>6125</v>
      </c>
      <c r="BO29">
        <v>5750</v>
      </c>
      <c r="BW29" s="26">
        <f>AD74</f>
        <v>4025</v>
      </c>
      <c r="BX29" s="145" t="s">
        <v>356</v>
      </c>
    </row>
    <row r="30" spans="1:76" ht="12.75">
      <c r="A30" s="1" t="s">
        <v>304</v>
      </c>
      <c r="B30" s="26">
        <v>29</v>
      </c>
      <c r="C30">
        <v>3450</v>
      </c>
      <c r="D30">
        <v>3600</v>
      </c>
      <c r="E30">
        <v>3375</v>
      </c>
      <c r="F30">
        <v>3525</v>
      </c>
      <c r="G30">
        <v>3425</v>
      </c>
      <c r="H30">
        <v>3400</v>
      </c>
      <c r="I30">
        <v>3700</v>
      </c>
      <c r="J30">
        <v>3375</v>
      </c>
      <c r="K30">
        <v>4850</v>
      </c>
      <c r="L30">
        <v>6500</v>
      </c>
      <c r="M30">
        <v>4550</v>
      </c>
      <c r="N30">
        <v>2750</v>
      </c>
      <c r="O30">
        <v>2975</v>
      </c>
      <c r="P30">
        <v>3300</v>
      </c>
      <c r="Q30">
        <v>3550</v>
      </c>
      <c r="R30">
        <v>3500</v>
      </c>
      <c r="S30">
        <v>3750</v>
      </c>
      <c r="T30">
        <v>3025</v>
      </c>
      <c r="U30">
        <v>3625</v>
      </c>
      <c r="V30">
        <v>2050</v>
      </c>
      <c r="W30">
        <v>2450</v>
      </c>
      <c r="X30">
        <v>2675</v>
      </c>
      <c r="Y30">
        <v>3250</v>
      </c>
      <c r="Z30">
        <v>4125</v>
      </c>
      <c r="AA30">
        <v>1775</v>
      </c>
      <c r="AB30">
        <v>1900</v>
      </c>
      <c r="AC30">
        <v>2175</v>
      </c>
      <c r="AD30">
        <v>2125</v>
      </c>
      <c r="AE30" s="135"/>
      <c r="AF30">
        <v>2600</v>
      </c>
      <c r="AG30">
        <v>2825</v>
      </c>
      <c r="AH30">
        <v>3125</v>
      </c>
      <c r="AI30">
        <v>2050</v>
      </c>
      <c r="AJ30">
        <v>2525</v>
      </c>
      <c r="AK30">
        <v>3800</v>
      </c>
      <c r="AL30">
        <v>3925</v>
      </c>
      <c r="AM30">
        <v>4550</v>
      </c>
      <c r="AN30">
        <v>4425</v>
      </c>
      <c r="AO30">
        <v>3975</v>
      </c>
      <c r="AP30">
        <v>3825</v>
      </c>
      <c r="AQ30">
        <v>5950</v>
      </c>
      <c r="AR30">
        <v>5725</v>
      </c>
      <c r="AS30">
        <v>4650</v>
      </c>
      <c r="AT30">
        <v>5800</v>
      </c>
      <c r="AU30">
        <v>6125</v>
      </c>
      <c r="AV30">
        <v>6425</v>
      </c>
      <c r="AW30">
        <v>5975</v>
      </c>
      <c r="AX30">
        <v>7150</v>
      </c>
      <c r="AY30">
        <v>7825</v>
      </c>
      <c r="AZ30">
        <v>8525</v>
      </c>
      <c r="BA30">
        <v>8250</v>
      </c>
      <c r="BB30">
        <v>7925</v>
      </c>
      <c r="BC30">
        <v>7550</v>
      </c>
      <c r="BD30">
        <v>8325</v>
      </c>
      <c r="BE30">
        <v>8725</v>
      </c>
      <c r="BF30">
        <v>9125</v>
      </c>
      <c r="BG30">
        <v>9275</v>
      </c>
      <c r="BH30">
        <v>8650</v>
      </c>
      <c r="BI30">
        <v>9375</v>
      </c>
      <c r="BJ30">
        <v>7775</v>
      </c>
      <c r="BK30">
        <v>7425</v>
      </c>
      <c r="BL30">
        <v>7050</v>
      </c>
      <c r="BM30">
        <v>6550</v>
      </c>
      <c r="BN30">
        <v>6950</v>
      </c>
      <c r="BO30">
        <v>6575</v>
      </c>
      <c r="BW30" s="26">
        <f>AE74</f>
        <v>5600</v>
      </c>
      <c r="BX30" s="145" t="s">
        <v>357</v>
      </c>
    </row>
    <row r="31" spans="1:76" ht="12.75">
      <c r="A31" s="1" t="s">
        <v>184</v>
      </c>
      <c r="B31" s="26">
        <v>30</v>
      </c>
      <c r="C31">
        <v>3450</v>
      </c>
      <c r="D31">
        <v>3600</v>
      </c>
      <c r="E31">
        <v>3375</v>
      </c>
      <c r="F31">
        <v>3775</v>
      </c>
      <c r="G31">
        <v>3075</v>
      </c>
      <c r="H31">
        <v>2950</v>
      </c>
      <c r="I31">
        <v>3875</v>
      </c>
      <c r="J31">
        <v>3075</v>
      </c>
      <c r="K31">
        <v>5025</v>
      </c>
      <c r="L31">
        <v>6675</v>
      </c>
      <c r="M31">
        <v>4725</v>
      </c>
      <c r="N31">
        <v>4000</v>
      </c>
      <c r="O31">
        <v>2600</v>
      </c>
      <c r="P31">
        <v>2950</v>
      </c>
      <c r="Q31">
        <v>3175</v>
      </c>
      <c r="R31">
        <v>3650</v>
      </c>
      <c r="S31">
        <v>3750</v>
      </c>
      <c r="T31">
        <v>3425</v>
      </c>
      <c r="U31">
        <v>3775</v>
      </c>
      <c r="V31">
        <v>1600</v>
      </c>
      <c r="W31">
        <v>1975</v>
      </c>
      <c r="X31">
        <v>2300</v>
      </c>
      <c r="Y31">
        <v>2575</v>
      </c>
      <c r="Z31">
        <v>2675</v>
      </c>
      <c r="AA31">
        <v>1750</v>
      </c>
      <c r="AB31" s="133">
        <v>925</v>
      </c>
      <c r="AC31" s="133">
        <v>850</v>
      </c>
      <c r="AD31">
        <v>1150</v>
      </c>
      <c r="AE31">
        <v>2600</v>
      </c>
      <c r="AF31" s="135"/>
      <c r="AG31" s="133">
        <v>200</v>
      </c>
      <c r="AH31" s="133">
        <v>500</v>
      </c>
      <c r="AI31" s="133">
        <v>550</v>
      </c>
      <c r="AJ31" s="133">
        <v>375</v>
      </c>
      <c r="AK31">
        <v>1200</v>
      </c>
      <c r="AL31">
        <v>1325</v>
      </c>
      <c r="AM31">
        <v>1950</v>
      </c>
      <c r="AN31">
        <v>1825</v>
      </c>
      <c r="AO31">
        <v>1350</v>
      </c>
      <c r="AP31">
        <v>1250</v>
      </c>
      <c r="AQ31">
        <v>3675</v>
      </c>
      <c r="AR31">
        <v>3425</v>
      </c>
      <c r="AS31">
        <v>2350</v>
      </c>
      <c r="AT31">
        <v>4025</v>
      </c>
      <c r="AU31">
        <v>4375</v>
      </c>
      <c r="AV31">
        <v>4950</v>
      </c>
      <c r="AW31">
        <v>4200</v>
      </c>
      <c r="AX31">
        <v>5675</v>
      </c>
      <c r="AY31">
        <v>6500</v>
      </c>
      <c r="AZ31">
        <v>7200</v>
      </c>
      <c r="BA31">
        <v>6775</v>
      </c>
      <c r="BB31">
        <v>6600</v>
      </c>
      <c r="BC31">
        <v>7550</v>
      </c>
      <c r="BD31">
        <v>7000</v>
      </c>
      <c r="BE31">
        <v>8900</v>
      </c>
      <c r="BF31">
        <v>9300</v>
      </c>
      <c r="BG31">
        <v>9425</v>
      </c>
      <c r="BH31">
        <v>8825</v>
      </c>
      <c r="BI31">
        <v>9550</v>
      </c>
      <c r="BJ31">
        <v>7925</v>
      </c>
      <c r="BK31">
        <v>7600</v>
      </c>
      <c r="BL31">
        <v>7225</v>
      </c>
      <c r="BM31">
        <v>6725</v>
      </c>
      <c r="BN31">
        <v>7125</v>
      </c>
      <c r="BO31">
        <v>6725</v>
      </c>
      <c r="BW31" s="26">
        <f>AF74</f>
        <v>3175</v>
      </c>
      <c r="BX31" s="145" t="s">
        <v>358</v>
      </c>
    </row>
    <row r="32" spans="1:76" ht="12.75">
      <c r="A32" s="1" t="s">
        <v>185</v>
      </c>
      <c r="B32" s="26">
        <v>31</v>
      </c>
      <c r="C32">
        <v>3650</v>
      </c>
      <c r="D32">
        <v>3800</v>
      </c>
      <c r="E32">
        <v>3600</v>
      </c>
      <c r="F32">
        <v>3975</v>
      </c>
      <c r="G32">
        <v>3275</v>
      </c>
      <c r="H32">
        <v>3175</v>
      </c>
      <c r="I32">
        <v>4075</v>
      </c>
      <c r="J32">
        <v>3300</v>
      </c>
      <c r="K32">
        <v>5225</v>
      </c>
      <c r="L32">
        <v>6875</v>
      </c>
      <c r="M32">
        <v>4925</v>
      </c>
      <c r="N32">
        <v>4200</v>
      </c>
      <c r="O32">
        <v>2825</v>
      </c>
      <c r="P32">
        <v>3150</v>
      </c>
      <c r="Q32">
        <v>3400</v>
      </c>
      <c r="R32">
        <v>3850</v>
      </c>
      <c r="S32">
        <v>3975</v>
      </c>
      <c r="T32">
        <v>3650</v>
      </c>
      <c r="U32">
        <v>3975</v>
      </c>
      <c r="V32">
        <v>1800</v>
      </c>
      <c r="W32">
        <v>2200</v>
      </c>
      <c r="X32">
        <v>2525</v>
      </c>
      <c r="Y32">
        <v>2775</v>
      </c>
      <c r="Z32">
        <v>2875</v>
      </c>
      <c r="AA32">
        <v>1975</v>
      </c>
      <c r="AB32">
        <v>1125</v>
      </c>
      <c r="AC32">
        <v>1075</v>
      </c>
      <c r="AD32">
        <v>1375</v>
      </c>
      <c r="AE32">
        <v>2825</v>
      </c>
      <c r="AF32" s="133">
        <v>200</v>
      </c>
      <c r="AG32" s="135"/>
      <c r="AH32" s="133">
        <v>625</v>
      </c>
      <c r="AI32" s="133">
        <v>750</v>
      </c>
      <c r="AJ32" s="133">
        <v>575</v>
      </c>
      <c r="AK32">
        <v>1325</v>
      </c>
      <c r="AL32">
        <v>1475</v>
      </c>
      <c r="AM32">
        <v>2075</v>
      </c>
      <c r="AN32">
        <v>2025</v>
      </c>
      <c r="AO32">
        <v>1550</v>
      </c>
      <c r="AP32">
        <v>1375</v>
      </c>
      <c r="AQ32">
        <v>3875</v>
      </c>
      <c r="AR32">
        <v>3650</v>
      </c>
      <c r="AS32">
        <v>2575</v>
      </c>
      <c r="AT32">
        <v>4250</v>
      </c>
      <c r="AU32">
        <v>4575</v>
      </c>
      <c r="AV32">
        <v>5175</v>
      </c>
      <c r="AW32">
        <v>4400</v>
      </c>
      <c r="AX32">
        <v>5875</v>
      </c>
      <c r="AY32">
        <v>6725</v>
      </c>
      <c r="AZ32">
        <v>7400</v>
      </c>
      <c r="BA32">
        <v>6975</v>
      </c>
      <c r="BB32">
        <v>6800</v>
      </c>
      <c r="BC32">
        <v>7750</v>
      </c>
      <c r="BD32">
        <v>7225</v>
      </c>
      <c r="BE32">
        <v>9100</v>
      </c>
      <c r="BF32">
        <v>9500</v>
      </c>
      <c r="BG32">
        <v>9650</v>
      </c>
      <c r="BH32">
        <v>9025</v>
      </c>
      <c r="BI32">
        <v>9750</v>
      </c>
      <c r="BJ32">
        <v>8150</v>
      </c>
      <c r="BK32">
        <v>7800</v>
      </c>
      <c r="BL32">
        <v>7425</v>
      </c>
      <c r="BM32">
        <v>6925</v>
      </c>
      <c r="BN32">
        <v>7325</v>
      </c>
      <c r="BO32">
        <v>6950</v>
      </c>
      <c r="BW32" s="26">
        <f>AG74</f>
        <v>3375</v>
      </c>
      <c r="BX32" s="145" t="s">
        <v>359</v>
      </c>
    </row>
    <row r="33" spans="1:76" ht="12.75">
      <c r="A33" s="1" t="s">
        <v>186</v>
      </c>
      <c r="B33" s="26">
        <v>32</v>
      </c>
      <c r="C33">
        <v>3950</v>
      </c>
      <c r="D33">
        <v>4100</v>
      </c>
      <c r="E33">
        <v>3900</v>
      </c>
      <c r="F33">
        <v>4275</v>
      </c>
      <c r="G33">
        <v>3575</v>
      </c>
      <c r="H33">
        <v>3475</v>
      </c>
      <c r="I33">
        <v>4375</v>
      </c>
      <c r="J33">
        <v>3600</v>
      </c>
      <c r="K33">
        <v>5525</v>
      </c>
      <c r="L33">
        <v>7175</v>
      </c>
      <c r="M33">
        <v>5225</v>
      </c>
      <c r="N33">
        <v>4500</v>
      </c>
      <c r="O33">
        <v>3125</v>
      </c>
      <c r="P33">
        <v>3450</v>
      </c>
      <c r="Q33">
        <v>3700</v>
      </c>
      <c r="R33">
        <v>4150</v>
      </c>
      <c r="S33">
        <v>4275</v>
      </c>
      <c r="T33">
        <v>3950</v>
      </c>
      <c r="U33">
        <v>4275</v>
      </c>
      <c r="V33">
        <v>2100</v>
      </c>
      <c r="W33">
        <v>2500</v>
      </c>
      <c r="X33">
        <v>2825</v>
      </c>
      <c r="Y33">
        <v>3075</v>
      </c>
      <c r="Z33">
        <v>3175</v>
      </c>
      <c r="AA33">
        <v>2275</v>
      </c>
      <c r="AB33">
        <v>1425</v>
      </c>
      <c r="AC33">
        <v>1375</v>
      </c>
      <c r="AD33">
        <v>1675</v>
      </c>
      <c r="AE33">
        <v>3125</v>
      </c>
      <c r="AF33" s="133">
        <v>500</v>
      </c>
      <c r="AG33" s="133">
        <v>625</v>
      </c>
      <c r="AH33" s="135"/>
      <c r="AI33">
        <v>1050</v>
      </c>
      <c r="AJ33" s="133">
        <v>875</v>
      </c>
      <c r="AK33" s="133">
        <v>700</v>
      </c>
      <c r="AL33" s="133">
        <v>825</v>
      </c>
      <c r="AM33">
        <v>1425</v>
      </c>
      <c r="AN33">
        <v>1675</v>
      </c>
      <c r="AO33">
        <v>1200</v>
      </c>
      <c r="AP33" s="133">
        <v>725</v>
      </c>
      <c r="AQ33">
        <v>4100</v>
      </c>
      <c r="AR33">
        <v>3850</v>
      </c>
      <c r="AS33">
        <v>2875</v>
      </c>
      <c r="AT33">
        <v>4550</v>
      </c>
      <c r="AU33">
        <v>4875</v>
      </c>
      <c r="AV33">
        <v>5475</v>
      </c>
      <c r="AW33">
        <v>4700</v>
      </c>
      <c r="AX33">
        <v>6175</v>
      </c>
      <c r="AY33">
        <v>7025</v>
      </c>
      <c r="AZ33">
        <v>7700</v>
      </c>
      <c r="BA33">
        <v>7275</v>
      </c>
      <c r="BB33">
        <v>7100</v>
      </c>
      <c r="BC33">
        <v>8050</v>
      </c>
      <c r="BD33">
        <v>7525</v>
      </c>
      <c r="BE33">
        <v>9400</v>
      </c>
      <c r="BF33">
        <v>9800</v>
      </c>
      <c r="BG33">
        <v>9950</v>
      </c>
      <c r="BH33">
        <v>9325</v>
      </c>
      <c r="BI33">
        <v>10050</v>
      </c>
      <c r="BJ33">
        <v>8450</v>
      </c>
      <c r="BK33">
        <v>8100</v>
      </c>
      <c r="BL33">
        <v>7725</v>
      </c>
      <c r="BM33">
        <v>7225</v>
      </c>
      <c r="BN33">
        <v>7625</v>
      </c>
      <c r="BO33">
        <v>7250</v>
      </c>
      <c r="BW33" s="26">
        <f>AH74</f>
        <v>3075</v>
      </c>
      <c r="BX33" s="145" t="s">
        <v>360</v>
      </c>
    </row>
    <row r="34" spans="1:76" ht="12.75">
      <c r="A34" s="1" t="s">
        <v>187</v>
      </c>
      <c r="B34" s="26">
        <v>33</v>
      </c>
      <c r="C34">
        <v>2900</v>
      </c>
      <c r="D34">
        <v>3025</v>
      </c>
      <c r="E34">
        <v>2825</v>
      </c>
      <c r="F34">
        <v>3225</v>
      </c>
      <c r="G34">
        <v>2500</v>
      </c>
      <c r="H34">
        <v>2400</v>
      </c>
      <c r="I34">
        <v>3300</v>
      </c>
      <c r="J34">
        <v>2525</v>
      </c>
      <c r="K34">
        <v>4450</v>
      </c>
      <c r="L34">
        <v>6100</v>
      </c>
      <c r="M34">
        <v>4150</v>
      </c>
      <c r="N34">
        <v>3425</v>
      </c>
      <c r="O34">
        <v>2050</v>
      </c>
      <c r="P34">
        <v>2375</v>
      </c>
      <c r="Q34">
        <v>2625</v>
      </c>
      <c r="R34">
        <v>3100</v>
      </c>
      <c r="S34">
        <v>3200</v>
      </c>
      <c r="T34">
        <v>2875</v>
      </c>
      <c r="U34">
        <v>3200</v>
      </c>
      <c r="V34">
        <v>1025</v>
      </c>
      <c r="W34">
        <v>1425</v>
      </c>
      <c r="X34">
        <v>1750</v>
      </c>
      <c r="Y34">
        <v>2050</v>
      </c>
      <c r="Z34">
        <v>2600</v>
      </c>
      <c r="AA34">
        <v>1200</v>
      </c>
      <c r="AB34" s="133">
        <v>350</v>
      </c>
      <c r="AC34" s="133">
        <v>300</v>
      </c>
      <c r="AD34" s="133">
        <v>600</v>
      </c>
      <c r="AE34">
        <v>2050</v>
      </c>
      <c r="AF34" s="133">
        <v>550</v>
      </c>
      <c r="AG34" s="133">
        <v>750</v>
      </c>
      <c r="AH34">
        <v>1050</v>
      </c>
      <c r="AI34" s="135"/>
      <c r="AJ34" s="133">
        <v>475</v>
      </c>
      <c r="AK34">
        <v>1750</v>
      </c>
      <c r="AL34">
        <v>1900</v>
      </c>
      <c r="AM34">
        <v>2500</v>
      </c>
      <c r="AN34">
        <v>2375</v>
      </c>
      <c r="AO34">
        <v>1900</v>
      </c>
      <c r="AP34">
        <v>1800</v>
      </c>
      <c r="AQ34">
        <v>3900</v>
      </c>
      <c r="AR34">
        <v>3650</v>
      </c>
      <c r="AS34">
        <v>2575</v>
      </c>
      <c r="AT34">
        <v>4250</v>
      </c>
      <c r="AU34">
        <v>4600</v>
      </c>
      <c r="AV34">
        <v>4900</v>
      </c>
      <c r="AW34">
        <v>4425</v>
      </c>
      <c r="AX34">
        <v>5600</v>
      </c>
      <c r="AY34">
        <v>6450</v>
      </c>
      <c r="AZ34">
        <v>7125</v>
      </c>
      <c r="BA34">
        <v>6700</v>
      </c>
      <c r="BB34">
        <v>6525</v>
      </c>
      <c r="BC34">
        <v>7000</v>
      </c>
      <c r="BD34">
        <v>6925</v>
      </c>
      <c r="BE34">
        <v>8325</v>
      </c>
      <c r="BF34">
        <v>8725</v>
      </c>
      <c r="BG34">
        <v>8875</v>
      </c>
      <c r="BH34">
        <v>8275</v>
      </c>
      <c r="BI34">
        <v>8975</v>
      </c>
      <c r="BJ34">
        <v>7375</v>
      </c>
      <c r="BK34">
        <v>7025</v>
      </c>
      <c r="BL34">
        <v>6650</v>
      </c>
      <c r="BM34">
        <v>6150</v>
      </c>
      <c r="BN34">
        <v>6550</v>
      </c>
      <c r="BO34">
        <v>6175</v>
      </c>
      <c r="BW34" s="26">
        <f>AI74</f>
        <v>3550</v>
      </c>
      <c r="BX34" s="145" t="s">
        <v>361</v>
      </c>
    </row>
    <row r="35" spans="1:76" ht="12.75">
      <c r="A35" s="1" t="s">
        <v>188</v>
      </c>
      <c r="B35" s="26">
        <v>34</v>
      </c>
      <c r="C35">
        <v>3300</v>
      </c>
      <c r="D35">
        <v>3450</v>
      </c>
      <c r="E35">
        <v>3250</v>
      </c>
      <c r="F35">
        <v>3625</v>
      </c>
      <c r="G35">
        <v>2900</v>
      </c>
      <c r="H35">
        <v>2825</v>
      </c>
      <c r="I35">
        <v>3725</v>
      </c>
      <c r="J35">
        <v>2950</v>
      </c>
      <c r="K35">
        <v>4875</v>
      </c>
      <c r="L35">
        <v>6525</v>
      </c>
      <c r="M35">
        <v>4575</v>
      </c>
      <c r="N35">
        <v>3850</v>
      </c>
      <c r="O35">
        <v>2450</v>
      </c>
      <c r="P35">
        <v>2775</v>
      </c>
      <c r="Q35">
        <v>3025</v>
      </c>
      <c r="R35">
        <v>3500</v>
      </c>
      <c r="S35">
        <v>3625</v>
      </c>
      <c r="T35">
        <v>3300</v>
      </c>
      <c r="U35">
        <v>3625</v>
      </c>
      <c r="V35">
        <v>1425</v>
      </c>
      <c r="W35">
        <v>1825</v>
      </c>
      <c r="X35">
        <v>2150</v>
      </c>
      <c r="Y35">
        <v>2225</v>
      </c>
      <c r="Z35">
        <v>2300</v>
      </c>
      <c r="AA35">
        <v>1600</v>
      </c>
      <c r="AB35" s="133">
        <v>750</v>
      </c>
      <c r="AC35" s="133">
        <v>775</v>
      </c>
      <c r="AD35">
        <v>1000</v>
      </c>
      <c r="AE35">
        <v>2525</v>
      </c>
      <c r="AF35" s="133">
        <v>375</v>
      </c>
      <c r="AG35" s="133">
        <v>575</v>
      </c>
      <c r="AH35" s="133">
        <v>875</v>
      </c>
      <c r="AI35" s="133">
        <v>475</v>
      </c>
      <c r="AJ35" s="135"/>
      <c r="AK35">
        <v>1575</v>
      </c>
      <c r="AL35">
        <v>1700</v>
      </c>
      <c r="AM35">
        <v>2325</v>
      </c>
      <c r="AN35">
        <v>1975</v>
      </c>
      <c r="AO35">
        <v>1500</v>
      </c>
      <c r="AP35">
        <v>1625</v>
      </c>
      <c r="AQ35">
        <v>3425</v>
      </c>
      <c r="AR35">
        <v>3175</v>
      </c>
      <c r="AS35">
        <v>2100</v>
      </c>
      <c r="AT35">
        <v>3775</v>
      </c>
      <c r="AU35">
        <v>4100</v>
      </c>
      <c r="AV35">
        <v>4575</v>
      </c>
      <c r="AW35">
        <v>3950</v>
      </c>
      <c r="AX35">
        <v>5300</v>
      </c>
      <c r="AY35">
        <v>6125</v>
      </c>
      <c r="AZ35">
        <v>6825</v>
      </c>
      <c r="BA35">
        <v>6400</v>
      </c>
      <c r="BB35">
        <v>6225</v>
      </c>
      <c r="BC35">
        <v>7400</v>
      </c>
      <c r="BD35">
        <v>6625</v>
      </c>
      <c r="BE35">
        <v>8750</v>
      </c>
      <c r="BF35">
        <v>9150</v>
      </c>
      <c r="BG35">
        <v>9300</v>
      </c>
      <c r="BH35">
        <v>8700</v>
      </c>
      <c r="BI35">
        <v>9400</v>
      </c>
      <c r="BJ35">
        <v>7800</v>
      </c>
      <c r="BK35">
        <v>7450</v>
      </c>
      <c r="BL35">
        <v>7075</v>
      </c>
      <c r="BM35">
        <v>6575</v>
      </c>
      <c r="BN35">
        <v>6975</v>
      </c>
      <c r="BO35">
        <v>6600</v>
      </c>
      <c r="BW35" s="26">
        <f>AJ74</f>
        <v>3075</v>
      </c>
      <c r="BX35" s="145" t="s">
        <v>362</v>
      </c>
    </row>
    <row r="36" spans="1:76" ht="12.75">
      <c r="A36" s="1" t="s">
        <v>189</v>
      </c>
      <c r="B36" s="26">
        <v>35</v>
      </c>
      <c r="C36">
        <v>4650</v>
      </c>
      <c r="D36">
        <v>4775</v>
      </c>
      <c r="E36">
        <v>4575</v>
      </c>
      <c r="F36">
        <v>4975</v>
      </c>
      <c r="G36">
        <v>4275</v>
      </c>
      <c r="H36">
        <v>4150</v>
      </c>
      <c r="I36">
        <v>5050</v>
      </c>
      <c r="J36">
        <v>4275</v>
      </c>
      <c r="K36">
        <v>6200</v>
      </c>
      <c r="L36">
        <v>7850</v>
      </c>
      <c r="M36">
        <v>5900</v>
      </c>
      <c r="N36">
        <v>5175</v>
      </c>
      <c r="O36">
        <v>3800</v>
      </c>
      <c r="P36">
        <v>4150</v>
      </c>
      <c r="Q36">
        <v>4375</v>
      </c>
      <c r="R36">
        <v>4850</v>
      </c>
      <c r="S36">
        <v>4950</v>
      </c>
      <c r="T36">
        <v>4625</v>
      </c>
      <c r="U36">
        <v>4950</v>
      </c>
      <c r="V36">
        <v>2800</v>
      </c>
      <c r="W36">
        <v>3175</v>
      </c>
      <c r="X36">
        <v>3525</v>
      </c>
      <c r="Y36">
        <v>3775</v>
      </c>
      <c r="Z36">
        <v>3875</v>
      </c>
      <c r="AA36">
        <v>2950</v>
      </c>
      <c r="AB36">
        <v>2125</v>
      </c>
      <c r="AC36">
        <v>2075</v>
      </c>
      <c r="AD36">
        <v>2375</v>
      </c>
      <c r="AE36">
        <v>3800</v>
      </c>
      <c r="AF36">
        <v>1200</v>
      </c>
      <c r="AG36">
        <v>1325</v>
      </c>
      <c r="AH36" s="133">
        <v>700</v>
      </c>
      <c r="AI36">
        <v>1750</v>
      </c>
      <c r="AJ36">
        <v>1575</v>
      </c>
      <c r="AK36" s="135"/>
      <c r="AL36" s="133">
        <v>175</v>
      </c>
      <c r="AM36" s="133">
        <v>725</v>
      </c>
      <c r="AN36">
        <v>1300</v>
      </c>
      <c r="AO36">
        <v>1200</v>
      </c>
      <c r="AP36" s="133">
        <v>100</v>
      </c>
      <c r="AQ36">
        <v>4075</v>
      </c>
      <c r="AR36">
        <v>3850</v>
      </c>
      <c r="AS36">
        <v>3450</v>
      </c>
      <c r="AT36">
        <v>5125</v>
      </c>
      <c r="AU36">
        <v>5475</v>
      </c>
      <c r="AV36">
        <v>6075</v>
      </c>
      <c r="AW36">
        <v>5300</v>
      </c>
      <c r="AX36">
        <v>6775</v>
      </c>
      <c r="AY36">
        <v>7725</v>
      </c>
      <c r="AZ36">
        <v>8400</v>
      </c>
      <c r="BA36">
        <v>7875</v>
      </c>
      <c r="BB36">
        <v>7800</v>
      </c>
      <c r="BC36">
        <v>8750</v>
      </c>
      <c r="BD36">
        <v>8225</v>
      </c>
      <c r="BE36">
        <v>10075</v>
      </c>
      <c r="BF36">
        <v>10475</v>
      </c>
      <c r="BG36">
        <v>10625</v>
      </c>
      <c r="BH36">
        <v>10025</v>
      </c>
      <c r="BI36">
        <v>10725</v>
      </c>
      <c r="BJ36">
        <v>9125</v>
      </c>
      <c r="BK36">
        <v>8775</v>
      </c>
      <c r="BL36">
        <v>8400</v>
      </c>
      <c r="BM36">
        <v>7900</v>
      </c>
      <c r="BN36">
        <v>8300</v>
      </c>
      <c r="BO36">
        <v>7925</v>
      </c>
      <c r="BW36" s="26">
        <f>AK74</f>
        <v>3075</v>
      </c>
      <c r="BX36" s="145" t="s">
        <v>363</v>
      </c>
    </row>
    <row r="37" spans="1:76" ht="12.75">
      <c r="A37" s="1" t="s">
        <v>190</v>
      </c>
      <c r="B37" s="26">
        <v>36</v>
      </c>
      <c r="C37">
        <v>4750</v>
      </c>
      <c r="D37">
        <v>4900</v>
      </c>
      <c r="E37">
        <v>4700</v>
      </c>
      <c r="F37">
        <v>5075</v>
      </c>
      <c r="G37">
        <v>4375</v>
      </c>
      <c r="H37">
        <v>4250</v>
      </c>
      <c r="I37">
        <v>5175</v>
      </c>
      <c r="J37">
        <v>4400</v>
      </c>
      <c r="K37">
        <v>6325</v>
      </c>
      <c r="L37">
        <v>7975</v>
      </c>
      <c r="M37">
        <v>6025</v>
      </c>
      <c r="N37">
        <v>5300</v>
      </c>
      <c r="O37">
        <v>3925</v>
      </c>
      <c r="P37">
        <v>4250</v>
      </c>
      <c r="Q37">
        <v>4500</v>
      </c>
      <c r="R37">
        <v>4950</v>
      </c>
      <c r="S37">
        <v>5050</v>
      </c>
      <c r="T37">
        <v>4750</v>
      </c>
      <c r="U37">
        <v>5075</v>
      </c>
      <c r="V37">
        <v>2925</v>
      </c>
      <c r="W37">
        <v>3300</v>
      </c>
      <c r="X37">
        <v>3625</v>
      </c>
      <c r="Y37">
        <v>3925</v>
      </c>
      <c r="Z37">
        <v>4000</v>
      </c>
      <c r="AA37">
        <v>3075</v>
      </c>
      <c r="AB37">
        <v>2275</v>
      </c>
      <c r="AC37">
        <v>2200</v>
      </c>
      <c r="AD37">
        <v>2500</v>
      </c>
      <c r="AE37">
        <v>3925</v>
      </c>
      <c r="AF37">
        <v>1325</v>
      </c>
      <c r="AG37">
        <v>1475</v>
      </c>
      <c r="AH37" s="133">
        <v>825</v>
      </c>
      <c r="AI37">
        <v>1900</v>
      </c>
      <c r="AJ37">
        <v>1700</v>
      </c>
      <c r="AK37" s="133">
        <v>175</v>
      </c>
      <c r="AL37" s="135"/>
      <c r="AM37" s="133">
        <v>925</v>
      </c>
      <c r="AN37">
        <v>1500</v>
      </c>
      <c r="AO37">
        <v>1400</v>
      </c>
      <c r="AP37" s="133"/>
      <c r="AQ37">
        <v>4275</v>
      </c>
      <c r="AR37">
        <v>4025</v>
      </c>
      <c r="AS37">
        <v>3650</v>
      </c>
      <c r="AT37">
        <v>5325</v>
      </c>
      <c r="AU37">
        <v>5650</v>
      </c>
      <c r="AV37">
        <v>6275</v>
      </c>
      <c r="AW37">
        <v>5500</v>
      </c>
      <c r="AX37">
        <v>6975</v>
      </c>
      <c r="AY37">
        <v>7850</v>
      </c>
      <c r="AZ37">
        <v>8550</v>
      </c>
      <c r="BA37">
        <v>8075</v>
      </c>
      <c r="BB37">
        <v>7950</v>
      </c>
      <c r="BC37">
        <v>8850</v>
      </c>
      <c r="BD37">
        <v>8350</v>
      </c>
      <c r="BE37">
        <v>10200</v>
      </c>
      <c r="BF37">
        <v>10600</v>
      </c>
      <c r="BG37">
        <v>10725</v>
      </c>
      <c r="BH37">
        <v>10125</v>
      </c>
      <c r="BI37">
        <v>10850</v>
      </c>
      <c r="BJ37">
        <v>9250</v>
      </c>
      <c r="BK37">
        <v>8900</v>
      </c>
      <c r="BL37">
        <v>8525</v>
      </c>
      <c r="BM37">
        <v>8025</v>
      </c>
      <c r="BN37">
        <v>8425</v>
      </c>
      <c r="BO37">
        <v>8025</v>
      </c>
      <c r="BW37" s="26">
        <f>AL74</f>
        <v>3250</v>
      </c>
      <c r="BX37" s="145" t="s">
        <v>364</v>
      </c>
    </row>
    <row r="38" spans="1:76" ht="12.75">
      <c r="A38" s="1" t="s">
        <v>191</v>
      </c>
      <c r="B38" s="26">
        <v>37</v>
      </c>
      <c r="C38">
        <v>5375</v>
      </c>
      <c r="D38">
        <v>5525</v>
      </c>
      <c r="E38">
        <v>5325</v>
      </c>
      <c r="F38">
        <v>5700</v>
      </c>
      <c r="G38">
        <v>5000</v>
      </c>
      <c r="H38">
        <v>4875</v>
      </c>
      <c r="I38">
        <v>5800</v>
      </c>
      <c r="J38">
        <v>5025</v>
      </c>
      <c r="K38">
        <v>6950</v>
      </c>
      <c r="L38">
        <v>8600</v>
      </c>
      <c r="M38">
        <v>6650</v>
      </c>
      <c r="N38">
        <v>5925</v>
      </c>
      <c r="O38">
        <v>4550</v>
      </c>
      <c r="P38">
        <v>4875</v>
      </c>
      <c r="Q38">
        <v>5125</v>
      </c>
      <c r="R38">
        <v>5575</v>
      </c>
      <c r="S38">
        <v>5675</v>
      </c>
      <c r="T38">
        <v>5375</v>
      </c>
      <c r="U38">
        <v>5700</v>
      </c>
      <c r="V38">
        <v>3550</v>
      </c>
      <c r="W38">
        <v>3925</v>
      </c>
      <c r="X38">
        <v>4250</v>
      </c>
      <c r="Y38">
        <v>4525</v>
      </c>
      <c r="Z38">
        <v>4625</v>
      </c>
      <c r="AA38">
        <v>3700</v>
      </c>
      <c r="AB38">
        <v>2875</v>
      </c>
      <c r="AC38">
        <v>2800</v>
      </c>
      <c r="AD38">
        <v>3100</v>
      </c>
      <c r="AE38">
        <v>4550</v>
      </c>
      <c r="AF38">
        <v>1950</v>
      </c>
      <c r="AG38">
        <v>2075</v>
      </c>
      <c r="AH38">
        <v>1425</v>
      </c>
      <c r="AI38">
        <v>2500</v>
      </c>
      <c r="AJ38">
        <v>2325</v>
      </c>
      <c r="AK38" s="133">
        <v>725</v>
      </c>
      <c r="AL38" s="133">
        <v>925</v>
      </c>
      <c r="AM38" s="135"/>
      <c r="AN38">
        <v>1150</v>
      </c>
      <c r="AO38">
        <v>1600</v>
      </c>
      <c r="AP38" s="133">
        <v>825</v>
      </c>
      <c r="AQ38">
        <v>4225</v>
      </c>
      <c r="AR38">
        <v>4000</v>
      </c>
      <c r="AS38">
        <v>3600</v>
      </c>
      <c r="AT38">
        <v>5275</v>
      </c>
      <c r="AU38">
        <v>5625</v>
      </c>
      <c r="AV38">
        <v>6225</v>
      </c>
      <c r="AW38">
        <v>5450</v>
      </c>
      <c r="AX38">
        <v>6925</v>
      </c>
      <c r="AY38">
        <v>8275</v>
      </c>
      <c r="AZ38">
        <v>8975</v>
      </c>
      <c r="BA38">
        <v>8025</v>
      </c>
      <c r="BB38">
        <v>8200</v>
      </c>
      <c r="BC38">
        <v>9475</v>
      </c>
      <c r="BD38">
        <v>8775</v>
      </c>
      <c r="BE38">
        <v>10825</v>
      </c>
      <c r="BF38">
        <v>11225</v>
      </c>
      <c r="BG38">
        <v>11350</v>
      </c>
      <c r="BH38">
        <v>10750</v>
      </c>
      <c r="BI38">
        <v>11475</v>
      </c>
      <c r="BJ38">
        <v>9875</v>
      </c>
      <c r="BK38">
        <v>9525</v>
      </c>
      <c r="BL38">
        <v>9150</v>
      </c>
      <c r="BM38">
        <v>8650</v>
      </c>
      <c r="BN38">
        <v>9050</v>
      </c>
      <c r="BO38">
        <v>8650</v>
      </c>
      <c r="BW38" s="26">
        <f>AM74</f>
        <v>3325</v>
      </c>
      <c r="BX38" s="145" t="s">
        <v>365</v>
      </c>
    </row>
    <row r="39" spans="1:76" ht="12.75">
      <c r="A39" s="1" t="s">
        <v>192</v>
      </c>
      <c r="B39" s="26">
        <v>38</v>
      </c>
      <c r="C39">
        <v>5275</v>
      </c>
      <c r="D39">
        <v>5425</v>
      </c>
      <c r="E39">
        <v>5200</v>
      </c>
      <c r="F39">
        <v>5600</v>
      </c>
      <c r="G39">
        <v>4875</v>
      </c>
      <c r="H39">
        <v>4775</v>
      </c>
      <c r="I39">
        <v>5700</v>
      </c>
      <c r="J39">
        <v>4900</v>
      </c>
      <c r="K39">
        <v>6850</v>
      </c>
      <c r="L39">
        <v>8500</v>
      </c>
      <c r="M39">
        <v>6550</v>
      </c>
      <c r="N39">
        <v>5825</v>
      </c>
      <c r="O39">
        <v>4425</v>
      </c>
      <c r="P39">
        <v>4750</v>
      </c>
      <c r="Q39">
        <v>5000</v>
      </c>
      <c r="R39">
        <v>5475</v>
      </c>
      <c r="S39">
        <v>5575</v>
      </c>
      <c r="T39">
        <v>5250</v>
      </c>
      <c r="U39">
        <v>5600</v>
      </c>
      <c r="V39">
        <v>3400</v>
      </c>
      <c r="W39">
        <v>3800</v>
      </c>
      <c r="X39">
        <v>4125</v>
      </c>
      <c r="Y39">
        <v>4200</v>
      </c>
      <c r="Z39">
        <v>3750</v>
      </c>
      <c r="AA39">
        <v>3575</v>
      </c>
      <c r="AB39">
        <v>2725</v>
      </c>
      <c r="AC39">
        <v>2675</v>
      </c>
      <c r="AD39">
        <v>2975</v>
      </c>
      <c r="AE39">
        <v>4425</v>
      </c>
      <c r="AF39">
        <v>1825</v>
      </c>
      <c r="AG39">
        <v>2025</v>
      </c>
      <c r="AH39">
        <v>1675</v>
      </c>
      <c r="AI39">
        <v>2375</v>
      </c>
      <c r="AJ39">
        <v>1975</v>
      </c>
      <c r="AK39">
        <v>1300</v>
      </c>
      <c r="AL39">
        <v>1500</v>
      </c>
      <c r="AM39">
        <v>1150</v>
      </c>
      <c r="AN39" s="135"/>
      <c r="AO39" s="133">
        <v>450</v>
      </c>
      <c r="AP39">
        <v>1400</v>
      </c>
      <c r="AQ39">
        <v>3075</v>
      </c>
      <c r="AR39">
        <v>2825</v>
      </c>
      <c r="AS39">
        <v>2450</v>
      </c>
      <c r="AT39">
        <v>4125</v>
      </c>
      <c r="AU39">
        <v>4450</v>
      </c>
      <c r="AV39">
        <v>5050</v>
      </c>
      <c r="AW39">
        <v>4275</v>
      </c>
      <c r="AX39">
        <v>5775</v>
      </c>
      <c r="AY39">
        <v>7125</v>
      </c>
      <c r="AZ39">
        <v>7800</v>
      </c>
      <c r="BA39">
        <v>6875</v>
      </c>
      <c r="BB39">
        <v>7050</v>
      </c>
      <c r="BC39">
        <v>8925</v>
      </c>
      <c r="BD39">
        <v>7625</v>
      </c>
      <c r="BE39">
        <v>10725</v>
      </c>
      <c r="BF39">
        <v>10950</v>
      </c>
      <c r="BG39">
        <v>11250</v>
      </c>
      <c r="BH39">
        <v>10650</v>
      </c>
      <c r="BI39">
        <v>11375</v>
      </c>
      <c r="BJ39">
        <v>9750</v>
      </c>
      <c r="BK39">
        <v>9425</v>
      </c>
      <c r="BL39">
        <v>9050</v>
      </c>
      <c r="BM39">
        <v>8550</v>
      </c>
      <c r="BN39">
        <v>8950</v>
      </c>
      <c r="BO39">
        <v>8550</v>
      </c>
      <c r="BW39" s="26">
        <f>AN74</f>
        <v>2050</v>
      </c>
      <c r="BX39" s="145" t="s">
        <v>366</v>
      </c>
    </row>
    <row r="40" spans="1:76" ht="12.75">
      <c r="A40" s="1" t="s">
        <v>193</v>
      </c>
      <c r="B40" s="26">
        <v>39</v>
      </c>
      <c r="C40">
        <v>4800</v>
      </c>
      <c r="D40">
        <v>4950</v>
      </c>
      <c r="E40">
        <v>4750</v>
      </c>
      <c r="F40">
        <v>5125</v>
      </c>
      <c r="G40">
        <v>4400</v>
      </c>
      <c r="H40">
        <v>4300</v>
      </c>
      <c r="I40">
        <v>5225</v>
      </c>
      <c r="J40">
        <v>4450</v>
      </c>
      <c r="K40">
        <v>6375</v>
      </c>
      <c r="L40">
        <v>8025</v>
      </c>
      <c r="M40">
        <v>6075</v>
      </c>
      <c r="N40">
        <v>5350</v>
      </c>
      <c r="O40">
        <v>3950</v>
      </c>
      <c r="P40">
        <v>4275</v>
      </c>
      <c r="Q40">
        <v>4525</v>
      </c>
      <c r="R40">
        <v>5000</v>
      </c>
      <c r="S40">
        <v>5100</v>
      </c>
      <c r="T40">
        <v>4800</v>
      </c>
      <c r="U40">
        <v>5125</v>
      </c>
      <c r="V40">
        <v>2925</v>
      </c>
      <c r="W40">
        <v>3325</v>
      </c>
      <c r="X40">
        <v>3650</v>
      </c>
      <c r="Y40">
        <v>3750</v>
      </c>
      <c r="Z40">
        <v>3425</v>
      </c>
      <c r="AA40">
        <v>3100</v>
      </c>
      <c r="AB40">
        <v>2275</v>
      </c>
      <c r="AC40">
        <v>2200</v>
      </c>
      <c r="AD40">
        <v>2500</v>
      </c>
      <c r="AE40">
        <v>3975</v>
      </c>
      <c r="AF40">
        <v>1350</v>
      </c>
      <c r="AG40">
        <v>1550</v>
      </c>
      <c r="AH40">
        <v>1200</v>
      </c>
      <c r="AI40">
        <v>1900</v>
      </c>
      <c r="AJ40">
        <v>1500</v>
      </c>
      <c r="AK40">
        <v>1200</v>
      </c>
      <c r="AL40">
        <v>1400</v>
      </c>
      <c r="AM40">
        <v>1600</v>
      </c>
      <c r="AN40" s="133">
        <v>450</v>
      </c>
      <c r="AO40" s="135"/>
      <c r="AP40">
        <v>1300</v>
      </c>
      <c r="AQ40">
        <v>2875</v>
      </c>
      <c r="AR40">
        <v>2625</v>
      </c>
      <c r="AS40">
        <v>2250</v>
      </c>
      <c r="AT40">
        <v>3925</v>
      </c>
      <c r="AU40">
        <v>4250</v>
      </c>
      <c r="AV40">
        <v>4875</v>
      </c>
      <c r="AW40">
        <v>4100</v>
      </c>
      <c r="AX40">
        <v>5575</v>
      </c>
      <c r="AY40">
        <v>6925</v>
      </c>
      <c r="AZ40">
        <v>7625</v>
      </c>
      <c r="BA40">
        <v>6675</v>
      </c>
      <c r="BB40">
        <v>6850</v>
      </c>
      <c r="BC40">
        <v>8625</v>
      </c>
      <c r="BD40">
        <v>7425</v>
      </c>
      <c r="BE40">
        <v>10250</v>
      </c>
      <c r="BF40">
        <v>10650</v>
      </c>
      <c r="BG40">
        <v>10775</v>
      </c>
      <c r="BH40">
        <v>10175</v>
      </c>
      <c r="BI40">
        <v>10900</v>
      </c>
      <c r="BJ40">
        <v>9300</v>
      </c>
      <c r="BK40">
        <v>8950</v>
      </c>
      <c r="BL40">
        <v>8575</v>
      </c>
      <c r="BM40">
        <v>8075</v>
      </c>
      <c r="BN40">
        <v>8475</v>
      </c>
      <c r="BO40">
        <v>8075</v>
      </c>
      <c r="BW40" s="26">
        <f>AO74</f>
        <v>1850</v>
      </c>
      <c r="BX40" s="145" t="s">
        <v>367</v>
      </c>
    </row>
    <row r="41" spans="1:76" ht="12.75">
      <c r="A41" s="1" t="s">
        <v>194</v>
      </c>
      <c r="B41" s="26">
        <v>40</v>
      </c>
      <c r="C41">
        <v>4650</v>
      </c>
      <c r="D41">
        <v>4800</v>
      </c>
      <c r="E41">
        <v>4600</v>
      </c>
      <c r="F41">
        <v>4975</v>
      </c>
      <c r="G41">
        <v>4300</v>
      </c>
      <c r="H41">
        <v>4175</v>
      </c>
      <c r="I41">
        <v>5075</v>
      </c>
      <c r="J41">
        <v>4300</v>
      </c>
      <c r="K41">
        <v>6225</v>
      </c>
      <c r="L41">
        <v>7875</v>
      </c>
      <c r="M41">
        <v>5925</v>
      </c>
      <c r="N41">
        <v>5200</v>
      </c>
      <c r="O41">
        <v>3825</v>
      </c>
      <c r="P41">
        <v>4175</v>
      </c>
      <c r="Q41">
        <v>4400</v>
      </c>
      <c r="R41">
        <v>4850</v>
      </c>
      <c r="S41">
        <v>4975</v>
      </c>
      <c r="T41">
        <v>4650</v>
      </c>
      <c r="U41">
        <v>4975</v>
      </c>
      <c r="V41">
        <v>2850</v>
      </c>
      <c r="W41">
        <v>3200</v>
      </c>
      <c r="X41">
        <v>3525</v>
      </c>
      <c r="Y41">
        <v>3825</v>
      </c>
      <c r="Z41">
        <v>3925</v>
      </c>
      <c r="AA41">
        <v>2975</v>
      </c>
      <c r="AB41">
        <v>2175</v>
      </c>
      <c r="AC41">
        <v>2100</v>
      </c>
      <c r="AD41">
        <v>2400</v>
      </c>
      <c r="AE41">
        <v>3825</v>
      </c>
      <c r="AF41">
        <v>1250</v>
      </c>
      <c r="AG41">
        <v>1375</v>
      </c>
      <c r="AH41" s="133">
        <v>725</v>
      </c>
      <c r="AI41">
        <v>1800</v>
      </c>
      <c r="AJ41">
        <v>1625</v>
      </c>
      <c r="AK41" s="133">
        <v>100</v>
      </c>
      <c r="AL41" s="137"/>
      <c r="AM41" s="133">
        <v>825</v>
      </c>
      <c r="AN41">
        <v>1400</v>
      </c>
      <c r="AO41">
        <v>1300</v>
      </c>
      <c r="AP41" s="135"/>
      <c r="AQ41">
        <v>4175</v>
      </c>
      <c r="AR41">
        <v>3950</v>
      </c>
      <c r="AS41">
        <v>3550</v>
      </c>
      <c r="AT41">
        <v>5225</v>
      </c>
      <c r="AU41">
        <v>5575</v>
      </c>
      <c r="AV41">
        <v>6175</v>
      </c>
      <c r="AW41">
        <v>5400</v>
      </c>
      <c r="AX41">
        <v>6875</v>
      </c>
      <c r="AY41">
        <v>7750</v>
      </c>
      <c r="AZ41">
        <v>8450</v>
      </c>
      <c r="BA41">
        <v>7975</v>
      </c>
      <c r="BB41">
        <v>7850</v>
      </c>
      <c r="BC41">
        <v>8750</v>
      </c>
      <c r="BD41">
        <v>8250</v>
      </c>
      <c r="BE41">
        <v>10100</v>
      </c>
      <c r="BF41">
        <v>10500</v>
      </c>
      <c r="BG41">
        <v>10650</v>
      </c>
      <c r="BH41">
        <v>10025</v>
      </c>
      <c r="BI41">
        <v>10750</v>
      </c>
      <c r="BJ41">
        <v>9150</v>
      </c>
      <c r="BK41">
        <v>8800</v>
      </c>
      <c r="BL41">
        <v>8425</v>
      </c>
      <c r="BM41">
        <v>7925</v>
      </c>
      <c r="BN41">
        <v>8325</v>
      </c>
      <c r="BO41">
        <v>7950</v>
      </c>
      <c r="BW41" s="26">
        <f>AP74</f>
        <v>3175</v>
      </c>
      <c r="BX41" s="145" t="s">
        <v>368</v>
      </c>
    </row>
    <row r="42" spans="1:76" ht="12.75">
      <c r="A42" s="1" t="s">
        <v>195</v>
      </c>
      <c r="B42" s="26">
        <v>41</v>
      </c>
      <c r="C42">
        <v>5450</v>
      </c>
      <c r="D42">
        <v>5600</v>
      </c>
      <c r="E42">
        <v>5400</v>
      </c>
      <c r="F42">
        <v>5775</v>
      </c>
      <c r="G42">
        <v>5050</v>
      </c>
      <c r="H42">
        <v>5050</v>
      </c>
      <c r="I42">
        <v>6075</v>
      </c>
      <c r="J42">
        <v>5425</v>
      </c>
      <c r="K42">
        <v>7175</v>
      </c>
      <c r="L42">
        <v>8825</v>
      </c>
      <c r="M42">
        <v>6925</v>
      </c>
      <c r="N42">
        <v>6325</v>
      </c>
      <c r="O42">
        <v>4600</v>
      </c>
      <c r="P42">
        <v>4775</v>
      </c>
      <c r="Q42">
        <v>5025</v>
      </c>
      <c r="R42">
        <v>5650</v>
      </c>
      <c r="S42">
        <v>5750</v>
      </c>
      <c r="T42">
        <v>5750</v>
      </c>
      <c r="U42">
        <v>5775</v>
      </c>
      <c r="V42">
        <v>4200</v>
      </c>
      <c r="W42">
        <v>4275</v>
      </c>
      <c r="X42">
        <v>4525</v>
      </c>
      <c r="Y42">
        <v>3825</v>
      </c>
      <c r="Z42">
        <v>2425</v>
      </c>
      <c r="AA42">
        <v>4750</v>
      </c>
      <c r="AB42">
        <v>4100</v>
      </c>
      <c r="AC42">
        <v>4200</v>
      </c>
      <c r="AD42">
        <v>4275</v>
      </c>
      <c r="AE42">
        <v>5950</v>
      </c>
      <c r="AF42">
        <v>3675</v>
      </c>
      <c r="AG42">
        <v>3875</v>
      </c>
      <c r="AH42">
        <v>4100</v>
      </c>
      <c r="AI42">
        <v>3900</v>
      </c>
      <c r="AJ42">
        <v>3425</v>
      </c>
      <c r="AK42">
        <v>4075</v>
      </c>
      <c r="AL42">
        <v>4275</v>
      </c>
      <c r="AM42">
        <v>4225</v>
      </c>
      <c r="AN42">
        <v>3075</v>
      </c>
      <c r="AO42">
        <v>2875</v>
      </c>
      <c r="AP42">
        <v>4175</v>
      </c>
      <c r="AQ42" s="135"/>
      <c r="AR42" s="133">
        <v>225</v>
      </c>
      <c r="AS42">
        <v>1300</v>
      </c>
      <c r="AT42">
        <v>1950</v>
      </c>
      <c r="AU42">
        <v>1750</v>
      </c>
      <c r="AV42">
        <v>2350</v>
      </c>
      <c r="AW42">
        <v>1925</v>
      </c>
      <c r="AX42">
        <v>3075</v>
      </c>
      <c r="AY42">
        <v>4425</v>
      </c>
      <c r="AZ42">
        <v>5100</v>
      </c>
      <c r="BA42">
        <v>4175</v>
      </c>
      <c r="BB42">
        <v>4325</v>
      </c>
      <c r="BC42">
        <v>6725</v>
      </c>
      <c r="BD42">
        <v>4900</v>
      </c>
      <c r="BE42">
        <v>8925</v>
      </c>
      <c r="BF42">
        <v>8325</v>
      </c>
      <c r="BG42">
        <v>10800</v>
      </c>
      <c r="BH42">
        <v>10100</v>
      </c>
      <c r="BI42">
        <v>9575</v>
      </c>
      <c r="BJ42">
        <v>10100</v>
      </c>
      <c r="BK42">
        <v>9750</v>
      </c>
      <c r="BL42">
        <v>9375</v>
      </c>
      <c r="BM42">
        <v>8900</v>
      </c>
      <c r="BN42">
        <v>9275</v>
      </c>
      <c r="BO42">
        <v>8900</v>
      </c>
      <c r="BW42" s="26">
        <f>AQ74</f>
        <v>1000</v>
      </c>
      <c r="BX42" s="145" t="s">
        <v>369</v>
      </c>
    </row>
    <row r="43" spans="1:76" ht="12.75">
      <c r="A43" s="1" t="s">
        <v>196</v>
      </c>
      <c r="B43" s="26">
        <v>42</v>
      </c>
      <c r="C43">
        <v>5200</v>
      </c>
      <c r="D43">
        <v>5350</v>
      </c>
      <c r="E43">
        <v>5150</v>
      </c>
      <c r="F43">
        <v>5525</v>
      </c>
      <c r="G43">
        <v>4800</v>
      </c>
      <c r="H43">
        <v>4800</v>
      </c>
      <c r="I43">
        <v>5825</v>
      </c>
      <c r="J43">
        <v>5200</v>
      </c>
      <c r="K43">
        <v>6950</v>
      </c>
      <c r="L43">
        <v>8600</v>
      </c>
      <c r="M43">
        <v>6675</v>
      </c>
      <c r="N43">
        <v>6075</v>
      </c>
      <c r="O43">
        <v>4350</v>
      </c>
      <c r="P43">
        <v>4525</v>
      </c>
      <c r="Q43">
        <v>4775</v>
      </c>
      <c r="R43">
        <v>5400</v>
      </c>
      <c r="S43">
        <v>5500</v>
      </c>
      <c r="T43">
        <v>5525</v>
      </c>
      <c r="U43">
        <v>5525</v>
      </c>
      <c r="V43">
        <v>3950</v>
      </c>
      <c r="W43">
        <v>4025</v>
      </c>
      <c r="X43">
        <v>4275</v>
      </c>
      <c r="Y43">
        <v>3600</v>
      </c>
      <c r="Z43">
        <v>2200</v>
      </c>
      <c r="AA43">
        <v>4500</v>
      </c>
      <c r="AB43">
        <v>3850</v>
      </c>
      <c r="AC43">
        <v>3975</v>
      </c>
      <c r="AD43">
        <v>4025</v>
      </c>
      <c r="AE43">
        <v>5725</v>
      </c>
      <c r="AF43">
        <v>3425</v>
      </c>
      <c r="AG43">
        <v>3650</v>
      </c>
      <c r="AH43">
        <v>3850</v>
      </c>
      <c r="AI43">
        <v>3650</v>
      </c>
      <c r="AJ43">
        <v>3175</v>
      </c>
      <c r="AK43">
        <v>3850</v>
      </c>
      <c r="AL43">
        <v>4025</v>
      </c>
      <c r="AM43">
        <v>4000</v>
      </c>
      <c r="AN43">
        <v>2825</v>
      </c>
      <c r="AO43">
        <v>2625</v>
      </c>
      <c r="AP43">
        <v>3950</v>
      </c>
      <c r="AQ43" s="133">
        <v>225</v>
      </c>
      <c r="AR43" s="135"/>
      <c r="AS43">
        <v>1075</v>
      </c>
      <c r="AT43">
        <v>1725</v>
      </c>
      <c r="AU43">
        <v>1975</v>
      </c>
      <c r="AV43">
        <v>2600</v>
      </c>
      <c r="AW43">
        <v>1875</v>
      </c>
      <c r="AX43">
        <v>3300</v>
      </c>
      <c r="AY43">
        <v>4650</v>
      </c>
      <c r="AZ43">
        <v>5350</v>
      </c>
      <c r="BA43">
        <v>4400</v>
      </c>
      <c r="BB43">
        <v>4575</v>
      </c>
      <c r="BC43">
        <v>6975</v>
      </c>
      <c r="BD43">
        <v>5150</v>
      </c>
      <c r="BE43">
        <v>9150</v>
      </c>
      <c r="BF43">
        <v>8575</v>
      </c>
      <c r="BG43">
        <v>11025</v>
      </c>
      <c r="BH43">
        <v>10350</v>
      </c>
      <c r="BI43">
        <v>9800</v>
      </c>
      <c r="BJ43">
        <v>9850</v>
      </c>
      <c r="BK43">
        <v>9525</v>
      </c>
      <c r="BL43">
        <v>9150</v>
      </c>
      <c r="BM43">
        <v>8675</v>
      </c>
      <c r="BN43">
        <v>9050</v>
      </c>
      <c r="BO43">
        <v>8650</v>
      </c>
      <c r="BW43" s="26">
        <f>AR74</f>
        <v>775</v>
      </c>
      <c r="BX43" s="145" t="s">
        <v>370</v>
      </c>
    </row>
    <row r="44" spans="1:76" ht="12.75">
      <c r="A44" s="1" t="s">
        <v>305</v>
      </c>
      <c r="B44" s="26">
        <v>43</v>
      </c>
      <c r="C44">
        <v>4125</v>
      </c>
      <c r="D44">
        <v>4275</v>
      </c>
      <c r="E44">
        <v>4075</v>
      </c>
      <c r="F44">
        <v>4450</v>
      </c>
      <c r="G44">
        <v>3725</v>
      </c>
      <c r="H44">
        <v>3725</v>
      </c>
      <c r="I44">
        <v>4750</v>
      </c>
      <c r="J44">
        <v>4125</v>
      </c>
      <c r="K44">
        <v>5875</v>
      </c>
      <c r="L44">
        <v>7525</v>
      </c>
      <c r="M44">
        <v>5600</v>
      </c>
      <c r="N44">
        <v>5000</v>
      </c>
      <c r="O44">
        <v>3275</v>
      </c>
      <c r="P44">
        <v>3450</v>
      </c>
      <c r="Q44">
        <v>3700</v>
      </c>
      <c r="R44">
        <v>4325</v>
      </c>
      <c r="S44">
        <v>4425</v>
      </c>
      <c r="T44">
        <v>4425</v>
      </c>
      <c r="U44">
        <v>4450</v>
      </c>
      <c r="V44">
        <v>2875</v>
      </c>
      <c r="W44">
        <v>2950</v>
      </c>
      <c r="X44">
        <v>3200</v>
      </c>
      <c r="Y44">
        <v>2500</v>
      </c>
      <c r="Z44">
        <v>1300</v>
      </c>
      <c r="AA44">
        <v>3425</v>
      </c>
      <c r="AB44">
        <v>2775</v>
      </c>
      <c r="AC44">
        <v>2875</v>
      </c>
      <c r="AD44">
        <v>2950</v>
      </c>
      <c r="AE44">
        <v>4650</v>
      </c>
      <c r="AF44">
        <v>2350</v>
      </c>
      <c r="AG44">
        <v>2575</v>
      </c>
      <c r="AH44">
        <v>2875</v>
      </c>
      <c r="AI44">
        <v>2575</v>
      </c>
      <c r="AJ44">
        <v>2100</v>
      </c>
      <c r="AK44">
        <v>3450</v>
      </c>
      <c r="AL44">
        <v>3650</v>
      </c>
      <c r="AM44">
        <v>3600</v>
      </c>
      <c r="AN44">
        <v>2450</v>
      </c>
      <c r="AO44">
        <v>2250</v>
      </c>
      <c r="AP44">
        <v>3550</v>
      </c>
      <c r="AQ44">
        <v>1300</v>
      </c>
      <c r="AR44">
        <v>1075</v>
      </c>
      <c r="AS44" s="135"/>
      <c r="AT44">
        <v>1675</v>
      </c>
      <c r="AU44">
        <v>2000</v>
      </c>
      <c r="AV44">
        <v>2600</v>
      </c>
      <c r="AW44">
        <v>1825</v>
      </c>
      <c r="AX44">
        <v>3325</v>
      </c>
      <c r="AY44">
        <v>4675</v>
      </c>
      <c r="AZ44">
        <v>5350</v>
      </c>
      <c r="BA44">
        <v>4425</v>
      </c>
      <c r="BB44">
        <v>4600</v>
      </c>
      <c r="BC44">
        <v>6475</v>
      </c>
      <c r="BD44">
        <v>5175</v>
      </c>
      <c r="BE44">
        <v>9100</v>
      </c>
      <c r="BF44">
        <v>8500</v>
      </c>
      <c r="BG44">
        <v>10275</v>
      </c>
      <c r="BH44">
        <v>9675</v>
      </c>
      <c r="BI44">
        <v>9750</v>
      </c>
      <c r="BJ44">
        <v>8775</v>
      </c>
      <c r="BK44">
        <v>8425</v>
      </c>
      <c r="BL44">
        <v>8050</v>
      </c>
      <c r="BM44">
        <v>7600</v>
      </c>
      <c r="BN44">
        <v>7950</v>
      </c>
      <c r="BO44">
        <v>7575</v>
      </c>
      <c r="BW44" s="26">
        <f>AS74</f>
        <v>1075</v>
      </c>
      <c r="BX44" s="145" t="s">
        <v>371</v>
      </c>
    </row>
    <row r="45" spans="1:76" ht="12.75">
      <c r="A45" s="1" t="s">
        <v>197</v>
      </c>
      <c r="B45" s="26">
        <v>44</v>
      </c>
      <c r="C45">
        <v>5000</v>
      </c>
      <c r="D45">
        <v>5150</v>
      </c>
      <c r="E45">
        <v>4950</v>
      </c>
      <c r="F45">
        <v>5325</v>
      </c>
      <c r="G45">
        <v>4600</v>
      </c>
      <c r="H45">
        <v>4600</v>
      </c>
      <c r="I45">
        <v>5625</v>
      </c>
      <c r="J45">
        <v>5000</v>
      </c>
      <c r="K45">
        <v>6750</v>
      </c>
      <c r="L45">
        <v>7700</v>
      </c>
      <c r="M45">
        <v>6475</v>
      </c>
      <c r="N45">
        <v>5875</v>
      </c>
      <c r="O45">
        <v>4150</v>
      </c>
      <c r="P45">
        <v>4325</v>
      </c>
      <c r="Q45">
        <v>4575</v>
      </c>
      <c r="R45">
        <v>5200</v>
      </c>
      <c r="S45">
        <v>5300</v>
      </c>
      <c r="T45">
        <v>5300</v>
      </c>
      <c r="U45">
        <v>5325</v>
      </c>
      <c r="V45">
        <v>4000</v>
      </c>
      <c r="W45">
        <v>4075</v>
      </c>
      <c r="X45">
        <v>4075</v>
      </c>
      <c r="Y45">
        <v>3375</v>
      </c>
      <c r="Z45">
        <v>1650</v>
      </c>
      <c r="AA45">
        <v>4550</v>
      </c>
      <c r="AB45">
        <v>3900</v>
      </c>
      <c r="AC45">
        <v>4175</v>
      </c>
      <c r="AD45">
        <v>4075</v>
      </c>
      <c r="AE45">
        <v>5800</v>
      </c>
      <c r="AF45">
        <v>4025</v>
      </c>
      <c r="AG45">
        <v>4250</v>
      </c>
      <c r="AH45">
        <v>4550</v>
      </c>
      <c r="AI45">
        <v>4250</v>
      </c>
      <c r="AJ45">
        <v>3775</v>
      </c>
      <c r="AK45">
        <v>5125</v>
      </c>
      <c r="AL45">
        <v>5325</v>
      </c>
      <c r="AM45">
        <v>5275</v>
      </c>
      <c r="AN45">
        <v>4125</v>
      </c>
      <c r="AO45">
        <v>3925</v>
      </c>
      <c r="AP45">
        <v>5225</v>
      </c>
      <c r="AQ45">
        <v>1950</v>
      </c>
      <c r="AR45">
        <v>1725</v>
      </c>
      <c r="AS45">
        <v>1675</v>
      </c>
      <c r="AT45" s="135"/>
      <c r="AU45" s="133">
        <v>325</v>
      </c>
      <c r="AV45" s="133">
        <v>925</v>
      </c>
      <c r="AW45" s="133">
        <v>150</v>
      </c>
      <c r="AX45">
        <v>1650</v>
      </c>
      <c r="AY45">
        <v>3000</v>
      </c>
      <c r="AZ45">
        <v>3675</v>
      </c>
      <c r="BA45">
        <v>2750</v>
      </c>
      <c r="BB45">
        <v>2900</v>
      </c>
      <c r="BC45">
        <v>5325</v>
      </c>
      <c r="BD45">
        <v>3500</v>
      </c>
      <c r="BE45">
        <v>7500</v>
      </c>
      <c r="BF45">
        <v>6900</v>
      </c>
      <c r="BG45">
        <v>9375</v>
      </c>
      <c r="BH45">
        <v>8675</v>
      </c>
      <c r="BI45">
        <v>8150</v>
      </c>
      <c r="BJ45">
        <v>9525</v>
      </c>
      <c r="BK45">
        <v>8700</v>
      </c>
      <c r="BL45">
        <v>8925</v>
      </c>
      <c r="BM45">
        <v>8475</v>
      </c>
      <c r="BN45">
        <v>8825</v>
      </c>
      <c r="BO45">
        <v>8450</v>
      </c>
      <c r="BW45" s="26">
        <f>AT74</f>
        <v>2500</v>
      </c>
      <c r="BX45" s="145" t="s">
        <v>372</v>
      </c>
    </row>
    <row r="46" spans="1:76" ht="12.75">
      <c r="A46" s="1" t="s">
        <v>198</v>
      </c>
      <c r="B46" s="26">
        <v>45</v>
      </c>
      <c r="C46">
        <v>5325</v>
      </c>
      <c r="D46">
        <v>5475</v>
      </c>
      <c r="E46">
        <v>5275</v>
      </c>
      <c r="F46">
        <v>5650</v>
      </c>
      <c r="G46">
        <v>4950</v>
      </c>
      <c r="H46">
        <v>4925</v>
      </c>
      <c r="I46">
        <v>5950</v>
      </c>
      <c r="J46">
        <v>5325</v>
      </c>
      <c r="K46">
        <v>7075</v>
      </c>
      <c r="L46">
        <v>7375</v>
      </c>
      <c r="M46">
        <v>6800</v>
      </c>
      <c r="N46">
        <v>6200</v>
      </c>
      <c r="O46">
        <v>4500</v>
      </c>
      <c r="P46">
        <v>4675</v>
      </c>
      <c r="Q46">
        <v>4900</v>
      </c>
      <c r="R46">
        <v>5525</v>
      </c>
      <c r="S46">
        <v>5650</v>
      </c>
      <c r="T46">
        <v>5650</v>
      </c>
      <c r="U46">
        <v>5650</v>
      </c>
      <c r="V46">
        <v>4325</v>
      </c>
      <c r="W46">
        <v>4400</v>
      </c>
      <c r="X46">
        <v>4400</v>
      </c>
      <c r="Y46">
        <v>3725</v>
      </c>
      <c r="Z46">
        <v>2000</v>
      </c>
      <c r="AA46">
        <v>4875</v>
      </c>
      <c r="AB46">
        <v>4225</v>
      </c>
      <c r="AC46">
        <v>4525</v>
      </c>
      <c r="AD46">
        <v>4400</v>
      </c>
      <c r="AE46">
        <v>6125</v>
      </c>
      <c r="AF46">
        <v>4375</v>
      </c>
      <c r="AG46">
        <v>4575</v>
      </c>
      <c r="AH46">
        <v>4875</v>
      </c>
      <c r="AI46">
        <v>4600</v>
      </c>
      <c r="AJ46">
        <v>4100</v>
      </c>
      <c r="AK46">
        <v>5475</v>
      </c>
      <c r="AL46">
        <v>5650</v>
      </c>
      <c r="AM46">
        <v>5625</v>
      </c>
      <c r="AN46">
        <v>4450</v>
      </c>
      <c r="AO46">
        <v>4250</v>
      </c>
      <c r="AP46">
        <v>5575</v>
      </c>
      <c r="AQ46">
        <v>1750</v>
      </c>
      <c r="AR46">
        <v>1975</v>
      </c>
      <c r="AS46">
        <v>2000</v>
      </c>
      <c r="AT46" s="133">
        <v>325</v>
      </c>
      <c r="AU46" s="135"/>
      <c r="AV46" s="133">
        <v>600</v>
      </c>
      <c r="AW46" s="133">
        <v>150</v>
      </c>
      <c r="AX46">
        <v>1300</v>
      </c>
      <c r="AY46">
        <v>2650</v>
      </c>
      <c r="AZ46">
        <v>3350</v>
      </c>
      <c r="BA46">
        <v>2400</v>
      </c>
      <c r="BB46">
        <v>2575</v>
      </c>
      <c r="BC46">
        <v>4975</v>
      </c>
      <c r="BD46">
        <v>3150</v>
      </c>
      <c r="BE46">
        <v>7150</v>
      </c>
      <c r="BF46">
        <v>6575</v>
      </c>
      <c r="BG46">
        <v>9025</v>
      </c>
      <c r="BH46">
        <v>8350</v>
      </c>
      <c r="BI46">
        <v>7825</v>
      </c>
      <c r="BJ46">
        <v>9200</v>
      </c>
      <c r="BK46">
        <v>8375</v>
      </c>
      <c r="BL46">
        <v>9225</v>
      </c>
      <c r="BM46">
        <v>8800</v>
      </c>
      <c r="BN46">
        <v>9175</v>
      </c>
      <c r="BO46">
        <v>8775</v>
      </c>
      <c r="BW46" s="26">
        <f>AU74</f>
        <v>2750</v>
      </c>
      <c r="BX46" s="145" t="s">
        <v>373</v>
      </c>
    </row>
    <row r="47" spans="1:76" ht="12.75">
      <c r="A47" s="1" t="s">
        <v>199</v>
      </c>
      <c r="B47" s="26">
        <v>46</v>
      </c>
      <c r="C47">
        <v>5625</v>
      </c>
      <c r="D47">
        <v>5775</v>
      </c>
      <c r="E47">
        <v>5575</v>
      </c>
      <c r="F47">
        <v>5950</v>
      </c>
      <c r="G47">
        <v>5225</v>
      </c>
      <c r="H47">
        <v>5225</v>
      </c>
      <c r="I47">
        <v>6250</v>
      </c>
      <c r="J47">
        <v>5625</v>
      </c>
      <c r="K47">
        <v>7375</v>
      </c>
      <c r="L47">
        <v>6775</v>
      </c>
      <c r="M47">
        <v>7100</v>
      </c>
      <c r="N47">
        <v>6500</v>
      </c>
      <c r="O47">
        <v>4775</v>
      </c>
      <c r="P47">
        <v>4950</v>
      </c>
      <c r="Q47">
        <v>5200</v>
      </c>
      <c r="R47">
        <v>5825</v>
      </c>
      <c r="S47">
        <v>5925</v>
      </c>
      <c r="T47">
        <v>5950</v>
      </c>
      <c r="U47">
        <v>5950</v>
      </c>
      <c r="V47">
        <v>4625</v>
      </c>
      <c r="W47">
        <v>4700</v>
      </c>
      <c r="X47">
        <v>4700</v>
      </c>
      <c r="Y47">
        <v>4025</v>
      </c>
      <c r="Z47">
        <v>2275</v>
      </c>
      <c r="AA47">
        <v>5175</v>
      </c>
      <c r="AB47">
        <v>4525</v>
      </c>
      <c r="AC47">
        <v>4800</v>
      </c>
      <c r="AD47">
        <v>4700</v>
      </c>
      <c r="AE47">
        <v>6425</v>
      </c>
      <c r="AF47">
        <v>4950</v>
      </c>
      <c r="AG47">
        <v>5175</v>
      </c>
      <c r="AH47">
        <v>5475</v>
      </c>
      <c r="AI47">
        <v>4900</v>
      </c>
      <c r="AJ47">
        <v>4575</v>
      </c>
      <c r="AK47">
        <v>6075</v>
      </c>
      <c r="AL47">
        <v>6275</v>
      </c>
      <c r="AM47">
        <v>6225</v>
      </c>
      <c r="AN47">
        <v>5050</v>
      </c>
      <c r="AO47">
        <v>4875</v>
      </c>
      <c r="AP47">
        <v>6175</v>
      </c>
      <c r="AQ47">
        <v>2350</v>
      </c>
      <c r="AR47">
        <v>2600</v>
      </c>
      <c r="AS47">
        <v>2600</v>
      </c>
      <c r="AT47" s="133">
        <v>925</v>
      </c>
      <c r="AU47" s="133">
        <v>600</v>
      </c>
      <c r="AV47" s="135"/>
      <c r="AW47" s="133">
        <v>775</v>
      </c>
      <c r="AX47" s="133">
        <v>700</v>
      </c>
      <c r="AY47">
        <v>2050</v>
      </c>
      <c r="AZ47">
        <v>2750</v>
      </c>
      <c r="BA47">
        <v>1800</v>
      </c>
      <c r="BB47">
        <v>1975</v>
      </c>
      <c r="BC47">
        <v>4375</v>
      </c>
      <c r="BD47">
        <v>2550</v>
      </c>
      <c r="BE47">
        <v>6550</v>
      </c>
      <c r="BF47">
        <v>5975</v>
      </c>
      <c r="BG47">
        <v>8425</v>
      </c>
      <c r="BH47">
        <v>7750</v>
      </c>
      <c r="BI47">
        <v>7200</v>
      </c>
      <c r="BJ47">
        <v>8575</v>
      </c>
      <c r="BK47">
        <v>7775</v>
      </c>
      <c r="BL47">
        <v>8625</v>
      </c>
      <c r="BM47">
        <v>9100</v>
      </c>
      <c r="BN47">
        <v>8725</v>
      </c>
      <c r="BO47">
        <v>8375</v>
      </c>
      <c r="BW47" s="26">
        <f>AV74</f>
        <v>3375</v>
      </c>
      <c r="BX47" s="145" t="s">
        <v>374</v>
      </c>
    </row>
    <row r="48" spans="1:76" ht="12.75">
      <c r="A48" s="1" t="s">
        <v>200</v>
      </c>
      <c r="B48" s="26">
        <v>47</v>
      </c>
      <c r="C48">
        <v>5175</v>
      </c>
      <c r="D48">
        <v>5300</v>
      </c>
      <c r="E48">
        <v>5100</v>
      </c>
      <c r="F48">
        <v>5500</v>
      </c>
      <c r="G48">
        <v>4775</v>
      </c>
      <c r="H48">
        <v>4775</v>
      </c>
      <c r="I48">
        <v>5775</v>
      </c>
      <c r="J48">
        <v>5150</v>
      </c>
      <c r="K48">
        <v>6900</v>
      </c>
      <c r="L48">
        <v>7550</v>
      </c>
      <c r="M48">
        <v>6625</v>
      </c>
      <c r="N48">
        <v>6025</v>
      </c>
      <c r="O48">
        <v>4325</v>
      </c>
      <c r="P48">
        <v>4500</v>
      </c>
      <c r="Q48">
        <v>4725</v>
      </c>
      <c r="R48">
        <v>5375</v>
      </c>
      <c r="S48">
        <v>5475</v>
      </c>
      <c r="T48">
        <v>5475</v>
      </c>
      <c r="U48">
        <v>5475</v>
      </c>
      <c r="V48">
        <v>4150</v>
      </c>
      <c r="W48">
        <v>4225</v>
      </c>
      <c r="X48">
        <v>4250</v>
      </c>
      <c r="Y48">
        <v>3550</v>
      </c>
      <c r="Z48">
        <v>1825</v>
      </c>
      <c r="AA48">
        <v>4700</v>
      </c>
      <c r="AB48">
        <v>4050</v>
      </c>
      <c r="AC48">
        <v>4350</v>
      </c>
      <c r="AD48">
        <v>4250</v>
      </c>
      <c r="AE48">
        <v>5975</v>
      </c>
      <c r="AF48">
        <v>4200</v>
      </c>
      <c r="AG48">
        <v>4400</v>
      </c>
      <c r="AH48">
        <v>4700</v>
      </c>
      <c r="AI48">
        <v>4425</v>
      </c>
      <c r="AJ48">
        <v>3950</v>
      </c>
      <c r="AK48">
        <v>5300</v>
      </c>
      <c r="AL48">
        <v>5500</v>
      </c>
      <c r="AM48">
        <v>5450</v>
      </c>
      <c r="AN48">
        <v>4275</v>
      </c>
      <c r="AO48">
        <v>4100</v>
      </c>
      <c r="AP48">
        <v>5400</v>
      </c>
      <c r="AQ48">
        <v>1925</v>
      </c>
      <c r="AR48">
        <v>1875</v>
      </c>
      <c r="AS48">
        <v>1825</v>
      </c>
      <c r="AT48" s="133">
        <v>150</v>
      </c>
      <c r="AU48" s="133">
        <v>150</v>
      </c>
      <c r="AV48" s="133">
        <v>775</v>
      </c>
      <c r="AW48" s="135"/>
      <c r="AX48">
        <v>1475</v>
      </c>
      <c r="AY48">
        <v>2825</v>
      </c>
      <c r="AZ48">
        <v>3525</v>
      </c>
      <c r="BA48">
        <v>2575</v>
      </c>
      <c r="BB48">
        <v>2750</v>
      </c>
      <c r="BC48">
        <v>5150</v>
      </c>
      <c r="BD48">
        <v>3325</v>
      </c>
      <c r="BE48">
        <v>7325</v>
      </c>
      <c r="BF48">
        <v>6750</v>
      </c>
      <c r="BG48">
        <v>9200</v>
      </c>
      <c r="BH48">
        <v>8525</v>
      </c>
      <c r="BI48">
        <v>7975</v>
      </c>
      <c r="BJ48">
        <v>9350</v>
      </c>
      <c r="BK48">
        <v>8550</v>
      </c>
      <c r="BL48">
        <v>9100</v>
      </c>
      <c r="BM48">
        <v>8625</v>
      </c>
      <c r="BN48">
        <v>9000</v>
      </c>
      <c r="BO48">
        <v>8625</v>
      </c>
      <c r="BW48" s="26">
        <f>AW74</f>
        <v>2650</v>
      </c>
      <c r="BX48" s="145" t="s">
        <v>375</v>
      </c>
    </row>
    <row r="49" spans="1:76" ht="12.75">
      <c r="A49" s="1" t="s">
        <v>201</v>
      </c>
      <c r="B49" s="26">
        <v>48</v>
      </c>
      <c r="C49">
        <v>6025</v>
      </c>
      <c r="D49">
        <v>6175</v>
      </c>
      <c r="E49">
        <v>6100</v>
      </c>
      <c r="F49">
        <v>6350</v>
      </c>
      <c r="G49">
        <v>5950</v>
      </c>
      <c r="H49">
        <v>5950</v>
      </c>
      <c r="I49">
        <v>6650</v>
      </c>
      <c r="J49">
        <v>6175</v>
      </c>
      <c r="K49">
        <v>7700</v>
      </c>
      <c r="L49">
        <v>6050</v>
      </c>
      <c r="M49">
        <v>7500</v>
      </c>
      <c r="N49">
        <v>6925</v>
      </c>
      <c r="O49">
        <v>5500</v>
      </c>
      <c r="P49">
        <v>5675</v>
      </c>
      <c r="Q49">
        <v>5900</v>
      </c>
      <c r="R49">
        <v>6225</v>
      </c>
      <c r="S49">
        <v>6325</v>
      </c>
      <c r="T49">
        <v>6450</v>
      </c>
      <c r="U49">
        <v>6350</v>
      </c>
      <c r="V49">
        <v>5325</v>
      </c>
      <c r="W49">
        <v>5400</v>
      </c>
      <c r="X49">
        <v>5425</v>
      </c>
      <c r="Y49">
        <v>4725</v>
      </c>
      <c r="Z49">
        <v>3000</v>
      </c>
      <c r="AA49">
        <v>5875</v>
      </c>
      <c r="AB49">
        <v>5250</v>
      </c>
      <c r="AC49">
        <v>5525</v>
      </c>
      <c r="AD49">
        <v>5425</v>
      </c>
      <c r="AE49">
        <v>7150</v>
      </c>
      <c r="AF49">
        <v>5675</v>
      </c>
      <c r="AG49">
        <v>5875</v>
      </c>
      <c r="AH49">
        <v>6175</v>
      </c>
      <c r="AI49">
        <v>5600</v>
      </c>
      <c r="AJ49">
        <v>5300</v>
      </c>
      <c r="AK49">
        <v>6775</v>
      </c>
      <c r="AL49">
        <v>6975</v>
      </c>
      <c r="AM49">
        <v>6925</v>
      </c>
      <c r="AN49">
        <v>5775</v>
      </c>
      <c r="AO49">
        <v>5575</v>
      </c>
      <c r="AP49">
        <v>6875</v>
      </c>
      <c r="AQ49">
        <v>3075</v>
      </c>
      <c r="AR49">
        <v>3300</v>
      </c>
      <c r="AS49">
        <v>3325</v>
      </c>
      <c r="AT49">
        <v>1650</v>
      </c>
      <c r="AU49">
        <v>1300</v>
      </c>
      <c r="AV49" s="133">
        <v>700</v>
      </c>
      <c r="AW49">
        <v>1475</v>
      </c>
      <c r="AX49" s="135"/>
      <c r="AY49">
        <v>1350</v>
      </c>
      <c r="AZ49">
        <v>2025</v>
      </c>
      <c r="BA49">
        <v>1100</v>
      </c>
      <c r="BB49">
        <v>1250</v>
      </c>
      <c r="BC49">
        <v>3650</v>
      </c>
      <c r="BD49">
        <v>1825</v>
      </c>
      <c r="BE49">
        <v>5850</v>
      </c>
      <c r="BF49">
        <v>5250</v>
      </c>
      <c r="BG49">
        <v>7725</v>
      </c>
      <c r="BH49">
        <v>7025</v>
      </c>
      <c r="BI49">
        <v>6500</v>
      </c>
      <c r="BJ49">
        <v>7875</v>
      </c>
      <c r="BK49">
        <v>7050</v>
      </c>
      <c r="BL49">
        <v>7900</v>
      </c>
      <c r="BM49">
        <v>8425</v>
      </c>
      <c r="BN49">
        <v>8000</v>
      </c>
      <c r="BO49">
        <v>7650</v>
      </c>
      <c r="BW49" s="26">
        <f>AX74</f>
        <v>4075</v>
      </c>
      <c r="BX49" s="145" t="s">
        <v>376</v>
      </c>
    </row>
    <row r="50" spans="1:76" ht="12.75">
      <c r="A50" s="1" t="s">
        <v>202</v>
      </c>
      <c r="B50" s="26">
        <v>49</v>
      </c>
      <c r="C50">
        <v>4675</v>
      </c>
      <c r="D50">
        <v>4825</v>
      </c>
      <c r="E50">
        <v>4750</v>
      </c>
      <c r="F50">
        <v>5000</v>
      </c>
      <c r="G50">
        <v>4700</v>
      </c>
      <c r="H50">
        <v>4925</v>
      </c>
      <c r="I50">
        <v>5300</v>
      </c>
      <c r="J50">
        <v>4825</v>
      </c>
      <c r="K50">
        <v>6350</v>
      </c>
      <c r="L50">
        <v>4700</v>
      </c>
      <c r="M50">
        <v>6150</v>
      </c>
      <c r="N50">
        <v>5575</v>
      </c>
      <c r="O50">
        <v>5050</v>
      </c>
      <c r="P50">
        <v>4800</v>
      </c>
      <c r="Q50">
        <v>4550</v>
      </c>
      <c r="R50">
        <v>4875</v>
      </c>
      <c r="S50">
        <v>4975</v>
      </c>
      <c r="T50">
        <v>5100</v>
      </c>
      <c r="U50">
        <v>5000</v>
      </c>
      <c r="V50">
        <v>5775</v>
      </c>
      <c r="W50">
        <v>5375</v>
      </c>
      <c r="X50">
        <v>5250</v>
      </c>
      <c r="Y50">
        <v>4575</v>
      </c>
      <c r="Z50">
        <v>3825</v>
      </c>
      <c r="AA50">
        <v>6225</v>
      </c>
      <c r="AB50">
        <v>6075</v>
      </c>
      <c r="AC50">
        <v>6350</v>
      </c>
      <c r="AD50">
        <v>6100</v>
      </c>
      <c r="AE50">
        <v>7825</v>
      </c>
      <c r="AF50">
        <v>6500</v>
      </c>
      <c r="AG50">
        <v>6725</v>
      </c>
      <c r="AH50">
        <v>7025</v>
      </c>
      <c r="AI50">
        <v>6450</v>
      </c>
      <c r="AJ50">
        <v>6125</v>
      </c>
      <c r="AK50">
        <v>7725</v>
      </c>
      <c r="AL50">
        <v>7850</v>
      </c>
      <c r="AM50">
        <v>8275</v>
      </c>
      <c r="AN50">
        <v>7125</v>
      </c>
      <c r="AO50">
        <v>6925</v>
      </c>
      <c r="AP50">
        <v>7750</v>
      </c>
      <c r="AQ50">
        <v>4425</v>
      </c>
      <c r="AR50">
        <v>4650</v>
      </c>
      <c r="AS50">
        <v>4675</v>
      </c>
      <c r="AT50">
        <v>3000</v>
      </c>
      <c r="AU50">
        <v>2650</v>
      </c>
      <c r="AV50">
        <v>2050</v>
      </c>
      <c r="AW50">
        <v>2825</v>
      </c>
      <c r="AX50">
        <v>1350</v>
      </c>
      <c r="AY50" s="135"/>
      <c r="AZ50" s="133">
        <v>675</v>
      </c>
      <c r="BA50" s="133">
        <v>525</v>
      </c>
      <c r="BB50" s="137"/>
      <c r="BC50">
        <v>2300</v>
      </c>
      <c r="BD50" s="133">
        <v>475</v>
      </c>
      <c r="BE50">
        <v>4500</v>
      </c>
      <c r="BF50">
        <v>3900</v>
      </c>
      <c r="BG50">
        <v>6375</v>
      </c>
      <c r="BH50">
        <v>5675</v>
      </c>
      <c r="BI50">
        <v>5150</v>
      </c>
      <c r="BJ50">
        <v>6525</v>
      </c>
      <c r="BK50">
        <v>5700</v>
      </c>
      <c r="BL50">
        <v>6550</v>
      </c>
      <c r="BM50">
        <v>7075</v>
      </c>
      <c r="BN50">
        <v>6650</v>
      </c>
      <c r="BO50">
        <v>6300</v>
      </c>
      <c r="BW50" s="26">
        <f>AY74</f>
        <v>5425</v>
      </c>
      <c r="BX50" s="145" t="s">
        <v>377</v>
      </c>
    </row>
    <row r="51" spans="1:76" ht="12.75">
      <c r="A51" s="1" t="s">
        <v>203</v>
      </c>
      <c r="B51" s="26">
        <v>50</v>
      </c>
      <c r="C51">
        <v>5350</v>
      </c>
      <c r="D51">
        <v>5500</v>
      </c>
      <c r="E51">
        <v>5425</v>
      </c>
      <c r="F51">
        <v>5675</v>
      </c>
      <c r="G51">
        <v>5400</v>
      </c>
      <c r="H51">
        <v>5600</v>
      </c>
      <c r="I51">
        <v>5900</v>
      </c>
      <c r="J51">
        <v>5500</v>
      </c>
      <c r="K51">
        <v>5775</v>
      </c>
      <c r="L51">
        <v>4125</v>
      </c>
      <c r="M51">
        <v>6400</v>
      </c>
      <c r="N51">
        <v>6275</v>
      </c>
      <c r="O51">
        <v>5750</v>
      </c>
      <c r="P51">
        <v>5475</v>
      </c>
      <c r="Q51">
        <v>5250</v>
      </c>
      <c r="R51">
        <v>5550</v>
      </c>
      <c r="S51">
        <v>5600</v>
      </c>
      <c r="T51">
        <v>5800</v>
      </c>
      <c r="U51">
        <v>5675</v>
      </c>
      <c r="V51">
        <v>6450</v>
      </c>
      <c r="W51">
        <v>6050</v>
      </c>
      <c r="X51">
        <v>5950</v>
      </c>
      <c r="Y51">
        <v>5250</v>
      </c>
      <c r="Z51">
        <v>4525</v>
      </c>
      <c r="AA51">
        <v>6925</v>
      </c>
      <c r="AB51">
        <v>6750</v>
      </c>
      <c r="AC51">
        <v>7050</v>
      </c>
      <c r="AD51">
        <v>6775</v>
      </c>
      <c r="AE51">
        <v>8525</v>
      </c>
      <c r="AF51">
        <v>7200</v>
      </c>
      <c r="AG51">
        <v>7400</v>
      </c>
      <c r="AH51">
        <v>7700</v>
      </c>
      <c r="AI51">
        <v>7125</v>
      </c>
      <c r="AJ51">
        <v>6825</v>
      </c>
      <c r="AK51">
        <v>8400</v>
      </c>
      <c r="AL51">
        <v>8550</v>
      </c>
      <c r="AM51">
        <v>8975</v>
      </c>
      <c r="AN51">
        <v>7800</v>
      </c>
      <c r="AO51">
        <v>7625</v>
      </c>
      <c r="AP51">
        <v>8450</v>
      </c>
      <c r="AQ51">
        <v>5100</v>
      </c>
      <c r="AR51">
        <v>5350</v>
      </c>
      <c r="AS51">
        <v>5350</v>
      </c>
      <c r="AT51">
        <v>3675</v>
      </c>
      <c r="AU51">
        <v>3350</v>
      </c>
      <c r="AV51">
        <v>2750</v>
      </c>
      <c r="AW51">
        <v>3525</v>
      </c>
      <c r="AX51">
        <v>2025</v>
      </c>
      <c r="AY51" s="133">
        <v>675</v>
      </c>
      <c r="AZ51" s="135"/>
      <c r="BA51">
        <v>1225</v>
      </c>
      <c r="BB51" s="133">
        <v>750</v>
      </c>
      <c r="BC51">
        <v>1625</v>
      </c>
      <c r="BD51" s="133">
        <v>375</v>
      </c>
      <c r="BE51">
        <v>3800</v>
      </c>
      <c r="BF51">
        <v>3225</v>
      </c>
      <c r="BG51">
        <v>5675</v>
      </c>
      <c r="BH51">
        <v>5000</v>
      </c>
      <c r="BI51">
        <v>4450</v>
      </c>
      <c r="BJ51">
        <v>5825</v>
      </c>
      <c r="BK51">
        <v>5150</v>
      </c>
      <c r="BL51">
        <v>6000</v>
      </c>
      <c r="BM51">
        <v>6500</v>
      </c>
      <c r="BN51">
        <v>6100</v>
      </c>
      <c r="BO51">
        <v>5750</v>
      </c>
      <c r="BW51" s="26">
        <f>AZ74</f>
        <v>6125</v>
      </c>
      <c r="BX51" s="145" t="s">
        <v>378</v>
      </c>
    </row>
    <row r="52" spans="1:76" ht="12.75">
      <c r="A52" s="1" t="s">
        <v>204</v>
      </c>
      <c r="B52" s="26">
        <v>51</v>
      </c>
      <c r="C52">
        <v>5225</v>
      </c>
      <c r="D52">
        <v>5350</v>
      </c>
      <c r="E52">
        <v>5275</v>
      </c>
      <c r="F52">
        <v>5550</v>
      </c>
      <c r="G52">
        <v>5250</v>
      </c>
      <c r="H52">
        <v>5450</v>
      </c>
      <c r="I52">
        <v>5825</v>
      </c>
      <c r="J52">
        <v>5375</v>
      </c>
      <c r="K52">
        <v>6900</v>
      </c>
      <c r="L52">
        <v>5250</v>
      </c>
      <c r="M52">
        <v>6675</v>
      </c>
      <c r="N52">
        <v>6125</v>
      </c>
      <c r="O52">
        <v>5600</v>
      </c>
      <c r="P52">
        <v>5325</v>
      </c>
      <c r="Q52">
        <v>5100</v>
      </c>
      <c r="R52">
        <v>5425</v>
      </c>
      <c r="S52">
        <v>5525</v>
      </c>
      <c r="T52">
        <v>5650</v>
      </c>
      <c r="U52">
        <v>5525</v>
      </c>
      <c r="V52">
        <v>6300</v>
      </c>
      <c r="W52">
        <v>5925</v>
      </c>
      <c r="X52">
        <v>5800</v>
      </c>
      <c r="Y52">
        <v>5100</v>
      </c>
      <c r="Z52">
        <v>4100</v>
      </c>
      <c r="AA52">
        <v>6775</v>
      </c>
      <c r="AB52">
        <v>6350</v>
      </c>
      <c r="AC52">
        <v>6625</v>
      </c>
      <c r="AD52">
        <v>6525</v>
      </c>
      <c r="AE52">
        <v>8250</v>
      </c>
      <c r="AF52">
        <v>6775</v>
      </c>
      <c r="AG52">
        <v>6975</v>
      </c>
      <c r="AH52">
        <v>7275</v>
      </c>
      <c r="AI52">
        <v>6700</v>
      </c>
      <c r="AJ52">
        <v>6400</v>
      </c>
      <c r="AK52">
        <v>7875</v>
      </c>
      <c r="AL52">
        <v>8075</v>
      </c>
      <c r="AM52">
        <v>8025</v>
      </c>
      <c r="AN52">
        <v>6875</v>
      </c>
      <c r="AO52">
        <v>6675</v>
      </c>
      <c r="AP52">
        <v>7975</v>
      </c>
      <c r="AQ52">
        <v>4175</v>
      </c>
      <c r="AR52">
        <v>4400</v>
      </c>
      <c r="AS52">
        <v>4425</v>
      </c>
      <c r="AT52">
        <v>2750</v>
      </c>
      <c r="AU52">
        <v>2400</v>
      </c>
      <c r="AV52">
        <v>1800</v>
      </c>
      <c r="AW52">
        <v>2575</v>
      </c>
      <c r="AX52">
        <v>1100</v>
      </c>
      <c r="AY52" s="133">
        <v>525</v>
      </c>
      <c r="AZ52">
        <v>1225</v>
      </c>
      <c r="BA52" s="135"/>
      <c r="BB52" s="133">
        <v>450</v>
      </c>
      <c r="BC52">
        <v>2850</v>
      </c>
      <c r="BD52">
        <v>1025</v>
      </c>
      <c r="BE52">
        <v>5025</v>
      </c>
      <c r="BF52">
        <v>4450</v>
      </c>
      <c r="BG52">
        <v>6900</v>
      </c>
      <c r="BH52">
        <v>6225</v>
      </c>
      <c r="BI52">
        <v>5675</v>
      </c>
      <c r="BJ52">
        <v>7050</v>
      </c>
      <c r="BK52">
        <v>6250</v>
      </c>
      <c r="BL52">
        <v>7100</v>
      </c>
      <c r="BM52">
        <v>7600</v>
      </c>
      <c r="BN52">
        <v>7200</v>
      </c>
      <c r="BO52">
        <v>6850</v>
      </c>
      <c r="BW52" s="26">
        <f>BA74</f>
        <v>5175</v>
      </c>
      <c r="BX52" s="145" t="s">
        <v>379</v>
      </c>
    </row>
    <row r="53" spans="1:76" ht="12.75">
      <c r="A53" s="1" t="s">
        <v>205</v>
      </c>
      <c r="B53" s="26">
        <v>52</v>
      </c>
      <c r="C53">
        <v>4750</v>
      </c>
      <c r="D53">
        <v>4900</v>
      </c>
      <c r="E53">
        <v>4825</v>
      </c>
      <c r="F53">
        <v>5075</v>
      </c>
      <c r="G53">
        <v>4800</v>
      </c>
      <c r="H53">
        <v>5000</v>
      </c>
      <c r="I53">
        <v>5375</v>
      </c>
      <c r="J53">
        <v>4900</v>
      </c>
      <c r="K53">
        <v>6425</v>
      </c>
      <c r="L53">
        <v>4775</v>
      </c>
      <c r="M53">
        <v>6225</v>
      </c>
      <c r="N53">
        <v>5675</v>
      </c>
      <c r="O53">
        <v>5150</v>
      </c>
      <c r="P53">
        <v>4875</v>
      </c>
      <c r="Q53">
        <v>4650</v>
      </c>
      <c r="R53">
        <v>4950</v>
      </c>
      <c r="S53">
        <v>5075</v>
      </c>
      <c r="T53">
        <v>5200</v>
      </c>
      <c r="U53">
        <v>5075</v>
      </c>
      <c r="V53">
        <v>5850</v>
      </c>
      <c r="W53">
        <v>5450</v>
      </c>
      <c r="X53">
        <v>5350</v>
      </c>
      <c r="Y53">
        <v>4650</v>
      </c>
      <c r="Z53">
        <v>3925</v>
      </c>
      <c r="AA53">
        <v>6325</v>
      </c>
      <c r="AB53">
        <v>6150</v>
      </c>
      <c r="AC53">
        <v>6450</v>
      </c>
      <c r="AD53">
        <v>6175</v>
      </c>
      <c r="AE53">
        <v>7925</v>
      </c>
      <c r="AF53">
        <v>6600</v>
      </c>
      <c r="AG53">
        <v>6800</v>
      </c>
      <c r="AH53">
        <v>7100</v>
      </c>
      <c r="AI53">
        <v>6525</v>
      </c>
      <c r="AJ53">
        <v>6225</v>
      </c>
      <c r="AK53">
        <v>7800</v>
      </c>
      <c r="AL53">
        <v>7950</v>
      </c>
      <c r="AM53">
        <v>8200</v>
      </c>
      <c r="AN53">
        <v>7050</v>
      </c>
      <c r="AO53">
        <v>6850</v>
      </c>
      <c r="AP53">
        <v>7850</v>
      </c>
      <c r="AQ53">
        <v>4325</v>
      </c>
      <c r="AR53">
        <v>4575</v>
      </c>
      <c r="AS53">
        <v>4600</v>
      </c>
      <c r="AT53">
        <v>2900</v>
      </c>
      <c r="AU53">
        <v>2575</v>
      </c>
      <c r="AV53">
        <v>1975</v>
      </c>
      <c r="AW53">
        <v>2750</v>
      </c>
      <c r="AX53">
        <v>1250</v>
      </c>
      <c r="AY53" s="137"/>
      <c r="AZ53" s="133">
        <v>750</v>
      </c>
      <c r="BA53" s="133">
        <v>450</v>
      </c>
      <c r="BB53" s="135"/>
      <c r="BC53">
        <v>2400</v>
      </c>
      <c r="BD53" s="133">
        <v>575</v>
      </c>
      <c r="BE53">
        <v>4575</v>
      </c>
      <c r="BF53">
        <v>4000</v>
      </c>
      <c r="BG53">
        <v>6450</v>
      </c>
      <c r="BH53">
        <v>5750</v>
      </c>
      <c r="BI53">
        <v>5225</v>
      </c>
      <c r="BJ53">
        <v>6600</v>
      </c>
      <c r="BK53">
        <v>5800</v>
      </c>
      <c r="BL53">
        <v>6650</v>
      </c>
      <c r="BM53">
        <v>7150</v>
      </c>
      <c r="BN53">
        <v>6750</v>
      </c>
      <c r="BO53">
        <v>6400</v>
      </c>
      <c r="BW53" s="26">
        <f>BB74</f>
        <v>5350</v>
      </c>
      <c r="BX53" s="145" t="s">
        <v>380</v>
      </c>
    </row>
    <row r="54" spans="1:76" ht="12.75">
      <c r="A54" s="1" t="s">
        <v>206</v>
      </c>
      <c r="B54" s="26">
        <v>53</v>
      </c>
      <c r="C54">
        <v>4100</v>
      </c>
      <c r="D54">
        <v>4125</v>
      </c>
      <c r="E54">
        <v>4150</v>
      </c>
      <c r="F54">
        <v>4375</v>
      </c>
      <c r="G54">
        <v>4500</v>
      </c>
      <c r="H54">
        <v>4700</v>
      </c>
      <c r="I54">
        <v>4275</v>
      </c>
      <c r="J54">
        <v>4525</v>
      </c>
      <c r="K54">
        <v>4150</v>
      </c>
      <c r="L54">
        <v>2500</v>
      </c>
      <c r="M54">
        <v>4750</v>
      </c>
      <c r="N54">
        <v>5000</v>
      </c>
      <c r="O54">
        <v>4950</v>
      </c>
      <c r="P54">
        <v>4750</v>
      </c>
      <c r="Q54">
        <v>4525</v>
      </c>
      <c r="R54">
        <v>4250</v>
      </c>
      <c r="S54">
        <v>3950</v>
      </c>
      <c r="T54">
        <v>4525</v>
      </c>
      <c r="U54">
        <v>4300</v>
      </c>
      <c r="V54">
        <v>5975</v>
      </c>
      <c r="W54">
        <v>5575</v>
      </c>
      <c r="X54">
        <v>5250</v>
      </c>
      <c r="Y54">
        <v>5700</v>
      </c>
      <c r="Z54">
        <v>5200</v>
      </c>
      <c r="AA54">
        <v>6275</v>
      </c>
      <c r="AB54">
        <v>6650</v>
      </c>
      <c r="AC54">
        <v>6925</v>
      </c>
      <c r="AD54">
        <v>6400</v>
      </c>
      <c r="AE54">
        <v>7550</v>
      </c>
      <c r="AF54">
        <v>7550</v>
      </c>
      <c r="AG54">
        <v>7750</v>
      </c>
      <c r="AH54">
        <v>8050</v>
      </c>
      <c r="AI54">
        <v>7000</v>
      </c>
      <c r="AJ54">
        <v>7400</v>
      </c>
      <c r="AK54">
        <v>8750</v>
      </c>
      <c r="AL54">
        <v>8850</v>
      </c>
      <c r="AM54">
        <v>9475</v>
      </c>
      <c r="AN54">
        <v>8925</v>
      </c>
      <c r="AO54">
        <v>8625</v>
      </c>
      <c r="AP54">
        <v>8750</v>
      </c>
      <c r="AQ54">
        <v>6725</v>
      </c>
      <c r="AR54">
        <v>6975</v>
      </c>
      <c r="AS54">
        <v>6475</v>
      </c>
      <c r="AT54">
        <v>5325</v>
      </c>
      <c r="AU54">
        <v>4975</v>
      </c>
      <c r="AV54">
        <v>4375</v>
      </c>
      <c r="AW54">
        <v>5150</v>
      </c>
      <c r="AX54">
        <v>3650</v>
      </c>
      <c r="AY54">
        <v>2300</v>
      </c>
      <c r="AZ54">
        <v>1625</v>
      </c>
      <c r="BA54">
        <v>2850</v>
      </c>
      <c r="BB54">
        <v>2400</v>
      </c>
      <c r="BC54" s="135"/>
      <c r="BD54" s="134">
        <v>2775</v>
      </c>
      <c r="BE54">
        <v>2600</v>
      </c>
      <c r="BF54">
        <v>2025</v>
      </c>
      <c r="BG54">
        <v>4475</v>
      </c>
      <c r="BH54">
        <v>3800</v>
      </c>
      <c r="BI54">
        <v>3250</v>
      </c>
      <c r="BJ54">
        <v>4350</v>
      </c>
      <c r="BK54">
        <v>3500</v>
      </c>
      <c r="BL54">
        <v>4350</v>
      </c>
      <c r="BM54">
        <v>4875</v>
      </c>
      <c r="BN54">
        <v>4450</v>
      </c>
      <c r="BO54">
        <v>4100</v>
      </c>
      <c r="BW54" s="26">
        <f>BC74</f>
        <v>7550</v>
      </c>
      <c r="BX54" s="145" t="s">
        <v>381</v>
      </c>
    </row>
    <row r="55" spans="1:76" ht="12.75">
      <c r="A55" s="1" t="s">
        <v>207</v>
      </c>
      <c r="B55" s="26">
        <v>54</v>
      </c>
      <c r="C55">
        <v>5175</v>
      </c>
      <c r="D55">
        <v>5325</v>
      </c>
      <c r="E55">
        <v>5225</v>
      </c>
      <c r="F55">
        <v>5500</v>
      </c>
      <c r="G55">
        <v>5200</v>
      </c>
      <c r="H55">
        <v>5400</v>
      </c>
      <c r="I55">
        <v>5800</v>
      </c>
      <c r="J55">
        <v>5325</v>
      </c>
      <c r="K55">
        <v>6175</v>
      </c>
      <c r="L55">
        <v>4525</v>
      </c>
      <c r="M55">
        <v>6650</v>
      </c>
      <c r="N55">
        <v>6075</v>
      </c>
      <c r="O55">
        <v>5550</v>
      </c>
      <c r="P55">
        <v>5300</v>
      </c>
      <c r="Q55">
        <v>5050</v>
      </c>
      <c r="R55">
        <v>5375</v>
      </c>
      <c r="S55">
        <v>5475</v>
      </c>
      <c r="T55">
        <v>5600</v>
      </c>
      <c r="U55">
        <v>5500</v>
      </c>
      <c r="V55">
        <v>6250</v>
      </c>
      <c r="W55">
        <v>5875</v>
      </c>
      <c r="X55">
        <v>5750</v>
      </c>
      <c r="Y55">
        <v>5075</v>
      </c>
      <c r="Z55">
        <v>4325</v>
      </c>
      <c r="AA55">
        <v>6725</v>
      </c>
      <c r="AB55">
        <v>6575</v>
      </c>
      <c r="AC55">
        <v>6850</v>
      </c>
      <c r="AD55">
        <v>6600</v>
      </c>
      <c r="AE55">
        <v>8325</v>
      </c>
      <c r="AF55">
        <v>7000</v>
      </c>
      <c r="AG55">
        <v>7225</v>
      </c>
      <c r="AH55">
        <v>7525</v>
      </c>
      <c r="AI55">
        <v>6925</v>
      </c>
      <c r="AJ55">
        <v>6625</v>
      </c>
      <c r="AK55">
        <v>8225</v>
      </c>
      <c r="AL55">
        <v>8350</v>
      </c>
      <c r="AM55">
        <v>8775</v>
      </c>
      <c r="AN55">
        <v>7625</v>
      </c>
      <c r="AO55">
        <v>7425</v>
      </c>
      <c r="AP55">
        <v>8250</v>
      </c>
      <c r="AQ55">
        <v>4900</v>
      </c>
      <c r="AR55">
        <v>5150</v>
      </c>
      <c r="AS55">
        <v>5175</v>
      </c>
      <c r="AT55">
        <v>3500</v>
      </c>
      <c r="AU55">
        <v>3150</v>
      </c>
      <c r="AV55">
        <v>2550</v>
      </c>
      <c r="AW55">
        <v>3325</v>
      </c>
      <c r="AX55">
        <v>1825</v>
      </c>
      <c r="AY55" s="133">
        <v>475</v>
      </c>
      <c r="AZ55" s="133">
        <v>375</v>
      </c>
      <c r="BA55">
        <v>1025</v>
      </c>
      <c r="BB55" s="133">
        <v>575</v>
      </c>
      <c r="BC55">
        <v>2025</v>
      </c>
      <c r="BD55" s="135"/>
      <c r="BE55">
        <v>4200</v>
      </c>
      <c r="BF55">
        <v>3600</v>
      </c>
      <c r="BG55">
        <v>6075</v>
      </c>
      <c r="BH55">
        <v>5375</v>
      </c>
      <c r="BI55">
        <v>4850</v>
      </c>
      <c r="BJ55">
        <v>6225</v>
      </c>
      <c r="BK55">
        <v>5525</v>
      </c>
      <c r="BL55">
        <v>6375</v>
      </c>
      <c r="BM55">
        <v>6900</v>
      </c>
      <c r="BN55">
        <v>6475</v>
      </c>
      <c r="BO55">
        <v>6125</v>
      </c>
      <c r="BW55" s="26">
        <f>BD74</f>
        <v>5925</v>
      </c>
      <c r="BX55" s="145" t="s">
        <v>382</v>
      </c>
    </row>
    <row r="56" spans="1:76" ht="12.75">
      <c r="A56" s="1" t="s">
        <v>208</v>
      </c>
      <c r="B56" s="26">
        <v>55</v>
      </c>
      <c r="C56">
        <v>5600</v>
      </c>
      <c r="D56">
        <v>5525</v>
      </c>
      <c r="E56">
        <v>5675</v>
      </c>
      <c r="F56">
        <v>5350</v>
      </c>
      <c r="G56">
        <v>6000</v>
      </c>
      <c r="H56">
        <v>6200</v>
      </c>
      <c r="I56">
        <v>5000</v>
      </c>
      <c r="J56">
        <v>5925</v>
      </c>
      <c r="K56">
        <v>3850</v>
      </c>
      <c r="L56">
        <v>2200</v>
      </c>
      <c r="M56">
        <v>4675</v>
      </c>
      <c r="N56">
        <v>6125</v>
      </c>
      <c r="O56">
        <v>6475</v>
      </c>
      <c r="P56">
        <v>6275</v>
      </c>
      <c r="Q56">
        <v>6025</v>
      </c>
      <c r="R56">
        <v>5400</v>
      </c>
      <c r="S56">
        <v>5500</v>
      </c>
      <c r="T56">
        <v>5700</v>
      </c>
      <c r="U56">
        <v>5275</v>
      </c>
      <c r="V56">
        <v>7475</v>
      </c>
      <c r="W56">
        <v>7100</v>
      </c>
      <c r="X56">
        <v>6750</v>
      </c>
      <c r="Y56">
        <v>7225</v>
      </c>
      <c r="Z56">
        <v>7800</v>
      </c>
      <c r="AA56">
        <v>7750</v>
      </c>
      <c r="AB56">
        <v>7975</v>
      </c>
      <c r="AC56">
        <v>8275</v>
      </c>
      <c r="AD56">
        <v>7900</v>
      </c>
      <c r="AE56">
        <v>8725</v>
      </c>
      <c r="AF56">
        <v>8900</v>
      </c>
      <c r="AG56">
        <v>9100</v>
      </c>
      <c r="AH56">
        <v>9400</v>
      </c>
      <c r="AI56">
        <v>8325</v>
      </c>
      <c r="AJ56">
        <v>8750</v>
      </c>
      <c r="AK56">
        <v>10075</v>
      </c>
      <c r="AL56">
        <v>10200</v>
      </c>
      <c r="AM56">
        <v>10825</v>
      </c>
      <c r="AN56">
        <v>10725</v>
      </c>
      <c r="AO56">
        <v>10250</v>
      </c>
      <c r="AP56">
        <v>10100</v>
      </c>
      <c r="AQ56">
        <v>8925</v>
      </c>
      <c r="AR56">
        <v>9150</v>
      </c>
      <c r="AS56">
        <v>9100</v>
      </c>
      <c r="AT56">
        <v>7500</v>
      </c>
      <c r="AU56">
        <v>7150</v>
      </c>
      <c r="AV56">
        <v>6550</v>
      </c>
      <c r="AW56">
        <v>7325</v>
      </c>
      <c r="AX56">
        <v>5850</v>
      </c>
      <c r="AY56">
        <v>4500</v>
      </c>
      <c r="AZ56">
        <v>3800</v>
      </c>
      <c r="BA56">
        <v>5025</v>
      </c>
      <c r="BB56">
        <v>4575</v>
      </c>
      <c r="BC56">
        <v>2600</v>
      </c>
      <c r="BD56">
        <v>4200</v>
      </c>
      <c r="BE56" s="135"/>
      <c r="BF56" s="134">
        <v>575</v>
      </c>
      <c r="BG56">
        <v>1875</v>
      </c>
      <c r="BH56">
        <v>1175</v>
      </c>
      <c r="BI56" s="134">
        <v>650</v>
      </c>
      <c r="BJ56">
        <v>2025</v>
      </c>
      <c r="BK56">
        <v>1800</v>
      </c>
      <c r="BL56">
        <v>2650</v>
      </c>
      <c r="BM56">
        <v>3325</v>
      </c>
      <c r="BN56">
        <v>2750</v>
      </c>
      <c r="BO56">
        <v>2650</v>
      </c>
      <c r="BW56" s="26">
        <f>BE74</f>
        <v>9925</v>
      </c>
      <c r="BX56" s="145" t="s">
        <v>383</v>
      </c>
    </row>
    <row r="57" spans="1:76" ht="12.75">
      <c r="A57" s="1" t="s">
        <v>209</v>
      </c>
      <c r="B57" s="26">
        <v>56</v>
      </c>
      <c r="C57">
        <v>5900</v>
      </c>
      <c r="D57">
        <v>5925</v>
      </c>
      <c r="E57">
        <v>5975</v>
      </c>
      <c r="F57">
        <v>5750</v>
      </c>
      <c r="G57">
        <v>6300</v>
      </c>
      <c r="H57">
        <v>6525</v>
      </c>
      <c r="I57">
        <v>5400</v>
      </c>
      <c r="J57">
        <v>6325</v>
      </c>
      <c r="K57">
        <v>4250</v>
      </c>
      <c r="L57">
        <v>2600</v>
      </c>
      <c r="M57">
        <v>5075</v>
      </c>
      <c r="N57">
        <v>6525</v>
      </c>
      <c r="O57">
        <v>6775</v>
      </c>
      <c r="P57">
        <v>6575</v>
      </c>
      <c r="Q57">
        <v>6325</v>
      </c>
      <c r="R57">
        <v>5800</v>
      </c>
      <c r="S57">
        <v>5775</v>
      </c>
      <c r="T57">
        <v>6100</v>
      </c>
      <c r="U57">
        <v>5675</v>
      </c>
      <c r="V57">
        <v>7775</v>
      </c>
      <c r="W57">
        <v>7400</v>
      </c>
      <c r="X57">
        <v>7075</v>
      </c>
      <c r="Y57">
        <v>7525</v>
      </c>
      <c r="Z57">
        <v>7225</v>
      </c>
      <c r="AA57">
        <v>8075</v>
      </c>
      <c r="AB57">
        <v>8375</v>
      </c>
      <c r="AC57">
        <v>8675</v>
      </c>
      <c r="AD57">
        <v>8225</v>
      </c>
      <c r="AE57">
        <v>9125</v>
      </c>
      <c r="AF57">
        <v>9300</v>
      </c>
      <c r="AG57">
        <v>9500</v>
      </c>
      <c r="AH57">
        <v>9800</v>
      </c>
      <c r="AI57">
        <v>8725</v>
      </c>
      <c r="AJ57">
        <v>9150</v>
      </c>
      <c r="AK57">
        <v>10475</v>
      </c>
      <c r="AL57">
        <v>10600</v>
      </c>
      <c r="AM57">
        <v>11225</v>
      </c>
      <c r="AN57">
        <v>10950</v>
      </c>
      <c r="AO57">
        <v>10650</v>
      </c>
      <c r="AP57">
        <v>10500</v>
      </c>
      <c r="AQ57">
        <v>8325</v>
      </c>
      <c r="AR57">
        <v>8575</v>
      </c>
      <c r="AS57">
        <v>8500</v>
      </c>
      <c r="AT57">
        <v>6900</v>
      </c>
      <c r="AU57">
        <v>6575</v>
      </c>
      <c r="AV57">
        <v>5975</v>
      </c>
      <c r="AW57">
        <v>6750</v>
      </c>
      <c r="AX57">
        <v>5250</v>
      </c>
      <c r="AY57">
        <v>3900</v>
      </c>
      <c r="AZ57">
        <v>3225</v>
      </c>
      <c r="BA57">
        <v>4450</v>
      </c>
      <c r="BB57">
        <v>4000</v>
      </c>
      <c r="BC57">
        <v>2025</v>
      </c>
      <c r="BD57">
        <v>3600</v>
      </c>
      <c r="BE57" s="134">
        <v>575</v>
      </c>
      <c r="BF57" s="135"/>
      <c r="BG57">
        <v>2450</v>
      </c>
      <c r="BH57">
        <v>1750</v>
      </c>
      <c r="BI57">
        <v>1225</v>
      </c>
      <c r="BJ57">
        <v>2600</v>
      </c>
      <c r="BK57">
        <v>2375</v>
      </c>
      <c r="BL57">
        <v>3225</v>
      </c>
      <c r="BM57">
        <v>3900</v>
      </c>
      <c r="BN57">
        <v>3325</v>
      </c>
      <c r="BO57">
        <v>3250</v>
      </c>
      <c r="BW57" s="26">
        <f>BF74</f>
        <v>9350</v>
      </c>
      <c r="BX57" s="145" t="s">
        <v>384</v>
      </c>
    </row>
    <row r="58" spans="1:76" ht="12.75">
      <c r="A58" s="1" t="s">
        <v>210</v>
      </c>
      <c r="B58" s="26">
        <v>57</v>
      </c>
      <c r="C58">
        <v>6150</v>
      </c>
      <c r="D58">
        <v>6075</v>
      </c>
      <c r="E58">
        <v>6200</v>
      </c>
      <c r="F58">
        <v>5900</v>
      </c>
      <c r="G58">
        <v>6550</v>
      </c>
      <c r="H58">
        <v>6750</v>
      </c>
      <c r="I58">
        <v>5550</v>
      </c>
      <c r="J58">
        <v>6475</v>
      </c>
      <c r="K58">
        <v>4400</v>
      </c>
      <c r="L58">
        <v>3425</v>
      </c>
      <c r="M58">
        <v>5125</v>
      </c>
      <c r="N58">
        <v>6675</v>
      </c>
      <c r="O58">
        <v>7000</v>
      </c>
      <c r="P58">
        <v>6800</v>
      </c>
      <c r="Q58">
        <v>6575</v>
      </c>
      <c r="R58">
        <v>5950</v>
      </c>
      <c r="S58">
        <v>6025</v>
      </c>
      <c r="T58">
        <v>6225</v>
      </c>
      <c r="U58">
        <v>5825</v>
      </c>
      <c r="V58">
        <v>8025</v>
      </c>
      <c r="W58">
        <v>7625</v>
      </c>
      <c r="X58">
        <v>7300</v>
      </c>
      <c r="Y58">
        <v>7750</v>
      </c>
      <c r="Z58">
        <v>9475</v>
      </c>
      <c r="AA58">
        <v>8275</v>
      </c>
      <c r="AB58">
        <v>8525</v>
      </c>
      <c r="AC58">
        <v>8800</v>
      </c>
      <c r="AD58">
        <v>8450</v>
      </c>
      <c r="AE58">
        <v>9275</v>
      </c>
      <c r="AF58">
        <v>9425</v>
      </c>
      <c r="AG58">
        <v>9650</v>
      </c>
      <c r="AH58">
        <v>9950</v>
      </c>
      <c r="AI58">
        <v>8875</v>
      </c>
      <c r="AJ58">
        <v>9300</v>
      </c>
      <c r="AK58">
        <v>10625</v>
      </c>
      <c r="AL58">
        <v>10725</v>
      </c>
      <c r="AM58">
        <v>11350</v>
      </c>
      <c r="AN58">
        <v>11250</v>
      </c>
      <c r="AO58">
        <v>10775</v>
      </c>
      <c r="AP58">
        <v>10650</v>
      </c>
      <c r="AQ58">
        <v>10800</v>
      </c>
      <c r="AR58">
        <v>11025</v>
      </c>
      <c r="AS58">
        <v>10275</v>
      </c>
      <c r="AT58">
        <v>9375</v>
      </c>
      <c r="AU58">
        <v>9025</v>
      </c>
      <c r="AV58">
        <v>8425</v>
      </c>
      <c r="AW58">
        <v>9200</v>
      </c>
      <c r="AX58">
        <v>7725</v>
      </c>
      <c r="AY58">
        <v>6375</v>
      </c>
      <c r="AZ58">
        <v>5675</v>
      </c>
      <c r="BA58">
        <v>6900</v>
      </c>
      <c r="BB58">
        <v>6450</v>
      </c>
      <c r="BC58">
        <v>4475</v>
      </c>
      <c r="BD58">
        <v>6075</v>
      </c>
      <c r="BE58">
        <v>1875</v>
      </c>
      <c r="BF58">
        <v>2450</v>
      </c>
      <c r="BG58" s="135"/>
      <c r="BH58">
        <v>1050</v>
      </c>
      <c r="BI58">
        <v>1375</v>
      </c>
      <c r="BJ58">
        <v>1550</v>
      </c>
      <c r="BK58">
        <v>2250</v>
      </c>
      <c r="BL58">
        <v>2800</v>
      </c>
      <c r="BM58">
        <v>3300</v>
      </c>
      <c r="BN58">
        <v>2900</v>
      </c>
      <c r="BO58">
        <v>2700</v>
      </c>
      <c r="BW58" s="26">
        <f>BG74</f>
        <v>11350</v>
      </c>
      <c r="BX58" s="145" t="s">
        <v>385</v>
      </c>
    </row>
    <row r="59" spans="1:76" ht="12.75">
      <c r="A59" s="1" t="s">
        <v>211</v>
      </c>
      <c r="B59" s="26">
        <v>58</v>
      </c>
      <c r="C59">
        <v>5525</v>
      </c>
      <c r="D59">
        <v>5450</v>
      </c>
      <c r="E59">
        <v>5600</v>
      </c>
      <c r="F59">
        <v>5275</v>
      </c>
      <c r="G59">
        <v>5950</v>
      </c>
      <c r="H59">
        <v>6150</v>
      </c>
      <c r="I59">
        <v>4950</v>
      </c>
      <c r="J59">
        <v>5875</v>
      </c>
      <c r="K59">
        <v>3800</v>
      </c>
      <c r="L59">
        <v>2400</v>
      </c>
      <c r="M59">
        <v>4525</v>
      </c>
      <c r="N59">
        <v>6075</v>
      </c>
      <c r="O59">
        <v>6400</v>
      </c>
      <c r="P59">
        <v>6200</v>
      </c>
      <c r="Q59">
        <v>5975</v>
      </c>
      <c r="R59">
        <v>5325</v>
      </c>
      <c r="S59">
        <v>5425</v>
      </c>
      <c r="T59">
        <v>5625</v>
      </c>
      <c r="U59">
        <v>5225</v>
      </c>
      <c r="V59">
        <v>7425</v>
      </c>
      <c r="W59">
        <v>7025</v>
      </c>
      <c r="X59">
        <v>6700</v>
      </c>
      <c r="Y59">
        <v>7150</v>
      </c>
      <c r="Z59">
        <v>8875</v>
      </c>
      <c r="AA59">
        <v>7675</v>
      </c>
      <c r="AB59">
        <v>7925</v>
      </c>
      <c r="AC59">
        <v>8200</v>
      </c>
      <c r="AD59">
        <v>7850</v>
      </c>
      <c r="AE59">
        <v>8650</v>
      </c>
      <c r="AF59">
        <v>8825</v>
      </c>
      <c r="AG59">
        <v>9025</v>
      </c>
      <c r="AH59">
        <v>9325</v>
      </c>
      <c r="AI59">
        <v>8275</v>
      </c>
      <c r="AJ59">
        <v>8700</v>
      </c>
      <c r="AK59">
        <v>10025</v>
      </c>
      <c r="AL59">
        <v>10125</v>
      </c>
      <c r="AM59">
        <v>10750</v>
      </c>
      <c r="AN59">
        <v>10650</v>
      </c>
      <c r="AO59">
        <v>10175</v>
      </c>
      <c r="AP59">
        <v>10025</v>
      </c>
      <c r="AQ59">
        <v>10100</v>
      </c>
      <c r="AR59">
        <v>10350</v>
      </c>
      <c r="AS59">
        <v>9675</v>
      </c>
      <c r="AT59">
        <v>8675</v>
      </c>
      <c r="AU59">
        <v>8350</v>
      </c>
      <c r="AV59">
        <v>7750</v>
      </c>
      <c r="AW59">
        <v>8525</v>
      </c>
      <c r="AX59">
        <v>7025</v>
      </c>
      <c r="AY59">
        <v>5675</v>
      </c>
      <c r="AZ59">
        <v>5000</v>
      </c>
      <c r="BA59">
        <v>6225</v>
      </c>
      <c r="BB59">
        <v>5750</v>
      </c>
      <c r="BC59">
        <v>3800</v>
      </c>
      <c r="BD59">
        <v>5375</v>
      </c>
      <c r="BE59">
        <v>1175</v>
      </c>
      <c r="BF59">
        <v>1750</v>
      </c>
      <c r="BG59">
        <v>1050</v>
      </c>
      <c r="BH59" s="135"/>
      <c r="BI59" s="134">
        <v>750</v>
      </c>
      <c r="BJ59">
        <v>1075</v>
      </c>
      <c r="BK59">
        <v>1600</v>
      </c>
      <c r="BL59">
        <v>2200</v>
      </c>
      <c r="BM59">
        <v>2700</v>
      </c>
      <c r="BN59">
        <v>2300</v>
      </c>
      <c r="BO59">
        <v>2075</v>
      </c>
      <c r="BW59" s="26">
        <f>BH74</f>
        <v>10750</v>
      </c>
      <c r="BX59" s="145" t="s">
        <v>386</v>
      </c>
    </row>
    <row r="60" spans="1:76" ht="12.75">
      <c r="A60" s="1" t="s">
        <v>212</v>
      </c>
      <c r="B60" s="26">
        <v>59</v>
      </c>
      <c r="C60">
        <v>6250</v>
      </c>
      <c r="D60">
        <v>6175</v>
      </c>
      <c r="E60">
        <v>6325</v>
      </c>
      <c r="F60">
        <v>6000</v>
      </c>
      <c r="G60">
        <v>6650</v>
      </c>
      <c r="H60">
        <v>6875</v>
      </c>
      <c r="I60">
        <v>5675</v>
      </c>
      <c r="J60">
        <v>6600</v>
      </c>
      <c r="K60">
        <v>4525</v>
      </c>
      <c r="L60">
        <v>2875</v>
      </c>
      <c r="M60">
        <v>5275</v>
      </c>
      <c r="N60">
        <v>6775</v>
      </c>
      <c r="O60">
        <v>7125</v>
      </c>
      <c r="P60">
        <v>6925</v>
      </c>
      <c r="Q60">
        <v>6675</v>
      </c>
      <c r="R60">
        <v>6050</v>
      </c>
      <c r="S60">
        <v>6150</v>
      </c>
      <c r="T60">
        <v>6350</v>
      </c>
      <c r="U60">
        <v>5925</v>
      </c>
      <c r="V60">
        <v>8125</v>
      </c>
      <c r="W60">
        <v>7750</v>
      </c>
      <c r="X60">
        <v>7425</v>
      </c>
      <c r="Y60">
        <v>7875</v>
      </c>
      <c r="Z60">
        <v>8475</v>
      </c>
      <c r="AA60">
        <v>8400</v>
      </c>
      <c r="AB60">
        <v>8650</v>
      </c>
      <c r="AC60">
        <v>8925</v>
      </c>
      <c r="AD60">
        <v>8575</v>
      </c>
      <c r="AE60">
        <v>9375</v>
      </c>
      <c r="AF60">
        <v>9550</v>
      </c>
      <c r="AG60">
        <v>9750</v>
      </c>
      <c r="AH60">
        <v>10050</v>
      </c>
      <c r="AI60">
        <v>8975</v>
      </c>
      <c r="AJ60">
        <v>9400</v>
      </c>
      <c r="AK60">
        <v>10725</v>
      </c>
      <c r="AL60">
        <v>10850</v>
      </c>
      <c r="AM60">
        <v>11475</v>
      </c>
      <c r="AN60">
        <v>11375</v>
      </c>
      <c r="AO60">
        <v>10900</v>
      </c>
      <c r="AP60">
        <v>10750</v>
      </c>
      <c r="AQ60">
        <v>9575</v>
      </c>
      <c r="AR60">
        <v>9800</v>
      </c>
      <c r="AS60">
        <v>9750</v>
      </c>
      <c r="AT60">
        <v>8150</v>
      </c>
      <c r="AU60">
        <v>7825</v>
      </c>
      <c r="AV60">
        <v>7200</v>
      </c>
      <c r="AW60">
        <v>7975</v>
      </c>
      <c r="AX60">
        <v>6500</v>
      </c>
      <c r="AY60">
        <v>5150</v>
      </c>
      <c r="AZ60">
        <v>4450</v>
      </c>
      <c r="BA60">
        <v>5675</v>
      </c>
      <c r="BB60">
        <v>5225</v>
      </c>
      <c r="BC60">
        <v>3250</v>
      </c>
      <c r="BD60">
        <v>4850</v>
      </c>
      <c r="BE60" s="134">
        <v>650</v>
      </c>
      <c r="BF60">
        <v>1225</v>
      </c>
      <c r="BG60">
        <v>1375</v>
      </c>
      <c r="BH60" s="134">
        <v>750</v>
      </c>
      <c r="BI60" s="135"/>
      <c r="BJ60">
        <v>1850</v>
      </c>
      <c r="BK60">
        <v>2100</v>
      </c>
      <c r="BL60">
        <v>2950</v>
      </c>
      <c r="BM60">
        <v>3450</v>
      </c>
      <c r="BN60">
        <v>3050</v>
      </c>
      <c r="BO60">
        <v>2850</v>
      </c>
      <c r="BW60" s="26">
        <f>BI74</f>
        <v>10575</v>
      </c>
      <c r="BX60" s="145" t="s">
        <v>387</v>
      </c>
    </row>
    <row r="61" spans="1:76" ht="12.75">
      <c r="A61" s="1" t="s">
        <v>213</v>
      </c>
      <c r="B61" s="26">
        <v>60</v>
      </c>
      <c r="C61">
        <v>4650</v>
      </c>
      <c r="D61">
        <v>4575</v>
      </c>
      <c r="E61">
        <v>4700</v>
      </c>
      <c r="F61">
        <v>4400</v>
      </c>
      <c r="G61">
        <v>5050</v>
      </c>
      <c r="H61">
        <v>5250</v>
      </c>
      <c r="I61">
        <v>4050</v>
      </c>
      <c r="J61">
        <v>4975</v>
      </c>
      <c r="K61">
        <v>2900</v>
      </c>
      <c r="L61">
        <v>2000</v>
      </c>
      <c r="M61">
        <v>3625</v>
      </c>
      <c r="N61">
        <v>5175</v>
      </c>
      <c r="O61">
        <v>5500</v>
      </c>
      <c r="P61">
        <v>5325</v>
      </c>
      <c r="Q61">
        <v>5075</v>
      </c>
      <c r="R61">
        <v>4450</v>
      </c>
      <c r="S61">
        <v>4550</v>
      </c>
      <c r="T61">
        <v>4750</v>
      </c>
      <c r="U61">
        <v>4325</v>
      </c>
      <c r="V61">
        <v>6525</v>
      </c>
      <c r="W61">
        <v>6125</v>
      </c>
      <c r="X61">
        <v>5800</v>
      </c>
      <c r="Y61">
        <v>6250</v>
      </c>
      <c r="Z61">
        <v>8000</v>
      </c>
      <c r="AA61">
        <v>6775</v>
      </c>
      <c r="AB61">
        <v>7025</v>
      </c>
      <c r="AC61">
        <v>7325</v>
      </c>
      <c r="AD61">
        <v>6950</v>
      </c>
      <c r="AE61">
        <v>7775</v>
      </c>
      <c r="AF61">
        <v>7925</v>
      </c>
      <c r="AG61">
        <v>8150</v>
      </c>
      <c r="AH61">
        <v>8450</v>
      </c>
      <c r="AI61">
        <v>7375</v>
      </c>
      <c r="AJ61">
        <v>7800</v>
      </c>
      <c r="AK61">
        <v>9125</v>
      </c>
      <c r="AL61">
        <v>9250</v>
      </c>
      <c r="AM61">
        <v>9875</v>
      </c>
      <c r="AN61">
        <v>9750</v>
      </c>
      <c r="AO61">
        <v>9300</v>
      </c>
      <c r="AP61">
        <v>9150</v>
      </c>
      <c r="AQ61">
        <v>10100</v>
      </c>
      <c r="AR61">
        <v>9850</v>
      </c>
      <c r="AS61">
        <v>8775</v>
      </c>
      <c r="AT61">
        <v>9525</v>
      </c>
      <c r="AU61">
        <v>9200</v>
      </c>
      <c r="AV61">
        <v>8575</v>
      </c>
      <c r="AW61">
        <v>9350</v>
      </c>
      <c r="AX61">
        <v>7875</v>
      </c>
      <c r="AY61">
        <v>6525</v>
      </c>
      <c r="AZ61">
        <v>5825</v>
      </c>
      <c r="BA61">
        <v>7050</v>
      </c>
      <c r="BB61">
        <v>6600</v>
      </c>
      <c r="BC61">
        <v>4350</v>
      </c>
      <c r="BD61">
        <v>6225</v>
      </c>
      <c r="BE61">
        <v>2025</v>
      </c>
      <c r="BF61">
        <v>2600</v>
      </c>
      <c r="BG61">
        <v>1550</v>
      </c>
      <c r="BH61">
        <v>1075</v>
      </c>
      <c r="BI61">
        <v>1850</v>
      </c>
      <c r="BJ61" s="135"/>
      <c r="BK61" s="134">
        <v>825</v>
      </c>
      <c r="BL61">
        <v>1300</v>
      </c>
      <c r="BM61">
        <v>1825</v>
      </c>
      <c r="BN61">
        <v>1400</v>
      </c>
      <c r="BO61">
        <v>1200</v>
      </c>
      <c r="BW61" s="26">
        <f>BJ74</f>
        <v>9850</v>
      </c>
      <c r="BX61" s="145" t="s">
        <v>388</v>
      </c>
    </row>
    <row r="62" spans="1:76" ht="12.75">
      <c r="A62" s="1" t="s">
        <v>214</v>
      </c>
      <c r="B62" s="26">
        <v>61</v>
      </c>
      <c r="C62">
        <v>4300</v>
      </c>
      <c r="D62">
        <v>4225</v>
      </c>
      <c r="E62">
        <v>4375</v>
      </c>
      <c r="F62">
        <v>4050</v>
      </c>
      <c r="G62">
        <v>4700</v>
      </c>
      <c r="H62">
        <v>4900</v>
      </c>
      <c r="I62">
        <v>3700</v>
      </c>
      <c r="J62">
        <v>4625</v>
      </c>
      <c r="K62">
        <v>2550</v>
      </c>
      <c r="L62">
        <v>1150</v>
      </c>
      <c r="M62">
        <v>3300</v>
      </c>
      <c r="N62">
        <v>4825</v>
      </c>
      <c r="O62">
        <v>5175</v>
      </c>
      <c r="P62">
        <v>4975</v>
      </c>
      <c r="Q62">
        <v>4725</v>
      </c>
      <c r="R62">
        <v>4100</v>
      </c>
      <c r="S62">
        <v>4200</v>
      </c>
      <c r="T62">
        <v>4400</v>
      </c>
      <c r="U62">
        <v>3975</v>
      </c>
      <c r="V62">
        <v>6175</v>
      </c>
      <c r="W62">
        <v>5800</v>
      </c>
      <c r="X62">
        <v>5450</v>
      </c>
      <c r="Y62">
        <v>5925</v>
      </c>
      <c r="Z62">
        <v>7650</v>
      </c>
      <c r="AA62">
        <v>6450</v>
      </c>
      <c r="AB62">
        <v>6675</v>
      </c>
      <c r="AC62">
        <v>6975</v>
      </c>
      <c r="AD62">
        <v>6600</v>
      </c>
      <c r="AE62">
        <v>7425</v>
      </c>
      <c r="AF62">
        <v>7600</v>
      </c>
      <c r="AG62">
        <v>7800</v>
      </c>
      <c r="AH62">
        <v>8100</v>
      </c>
      <c r="AI62">
        <v>7025</v>
      </c>
      <c r="AJ62">
        <v>7450</v>
      </c>
      <c r="AK62">
        <v>8775</v>
      </c>
      <c r="AL62">
        <v>8900</v>
      </c>
      <c r="AM62">
        <v>9525</v>
      </c>
      <c r="AN62">
        <v>9425</v>
      </c>
      <c r="AO62">
        <v>8950</v>
      </c>
      <c r="AP62">
        <v>8800</v>
      </c>
      <c r="AQ62">
        <v>9750</v>
      </c>
      <c r="AR62">
        <v>9525</v>
      </c>
      <c r="AS62">
        <v>8425</v>
      </c>
      <c r="AT62">
        <v>8700</v>
      </c>
      <c r="AU62">
        <v>8375</v>
      </c>
      <c r="AV62">
        <v>7775</v>
      </c>
      <c r="AW62">
        <v>8550</v>
      </c>
      <c r="AX62">
        <v>7050</v>
      </c>
      <c r="AY62">
        <v>5700</v>
      </c>
      <c r="AZ62">
        <v>5150</v>
      </c>
      <c r="BA62">
        <v>6250</v>
      </c>
      <c r="BB62">
        <v>5800</v>
      </c>
      <c r="BC62">
        <v>3500</v>
      </c>
      <c r="BD62">
        <v>5525</v>
      </c>
      <c r="BE62">
        <v>1800</v>
      </c>
      <c r="BF62">
        <v>2375</v>
      </c>
      <c r="BG62">
        <v>2250</v>
      </c>
      <c r="BH62">
        <v>1600</v>
      </c>
      <c r="BI62">
        <v>2100</v>
      </c>
      <c r="BJ62" s="134">
        <v>825</v>
      </c>
      <c r="BK62" s="135"/>
      <c r="BL62" s="134">
        <v>850</v>
      </c>
      <c r="BM62">
        <v>1525</v>
      </c>
      <c r="BN62" s="134">
        <v>950</v>
      </c>
      <c r="BO62" s="134">
        <v>850</v>
      </c>
      <c r="BW62" s="26">
        <f>BK74</f>
        <v>9500</v>
      </c>
      <c r="BX62" s="145" t="s">
        <v>389</v>
      </c>
    </row>
    <row r="63" spans="1:76" ht="12.75">
      <c r="A63" s="1" t="s">
        <v>215</v>
      </c>
      <c r="B63" s="26">
        <v>62</v>
      </c>
      <c r="C63">
        <v>3925</v>
      </c>
      <c r="D63">
        <v>3850</v>
      </c>
      <c r="E63">
        <v>4000</v>
      </c>
      <c r="F63">
        <v>3675</v>
      </c>
      <c r="G63">
        <v>4325</v>
      </c>
      <c r="H63">
        <v>4525</v>
      </c>
      <c r="I63">
        <v>3325</v>
      </c>
      <c r="J63">
        <v>4250</v>
      </c>
      <c r="K63">
        <v>2175</v>
      </c>
      <c r="L63">
        <v>2000</v>
      </c>
      <c r="M63">
        <v>2925</v>
      </c>
      <c r="N63">
        <v>4450</v>
      </c>
      <c r="O63">
        <v>4800</v>
      </c>
      <c r="P63">
        <v>4600</v>
      </c>
      <c r="Q63">
        <v>4350</v>
      </c>
      <c r="R63">
        <v>3725</v>
      </c>
      <c r="S63">
        <v>3825</v>
      </c>
      <c r="T63">
        <v>4025</v>
      </c>
      <c r="U63">
        <v>3600</v>
      </c>
      <c r="V63">
        <v>5800</v>
      </c>
      <c r="W63">
        <v>5425</v>
      </c>
      <c r="X63">
        <v>5075</v>
      </c>
      <c r="Y63">
        <v>5550</v>
      </c>
      <c r="Z63">
        <v>7275</v>
      </c>
      <c r="AA63">
        <v>6075</v>
      </c>
      <c r="AB63">
        <v>6300</v>
      </c>
      <c r="AC63">
        <v>6600</v>
      </c>
      <c r="AD63">
        <v>6225</v>
      </c>
      <c r="AE63">
        <v>7050</v>
      </c>
      <c r="AF63">
        <v>7225</v>
      </c>
      <c r="AG63">
        <v>7425</v>
      </c>
      <c r="AH63">
        <v>7725</v>
      </c>
      <c r="AI63">
        <v>6650</v>
      </c>
      <c r="AJ63">
        <v>7075</v>
      </c>
      <c r="AK63">
        <v>8400</v>
      </c>
      <c r="AL63">
        <v>8525</v>
      </c>
      <c r="AM63">
        <v>9150</v>
      </c>
      <c r="AN63">
        <v>9050</v>
      </c>
      <c r="AO63">
        <v>8575</v>
      </c>
      <c r="AP63">
        <v>8425</v>
      </c>
      <c r="AQ63">
        <v>9375</v>
      </c>
      <c r="AR63">
        <v>9150</v>
      </c>
      <c r="AS63">
        <v>8050</v>
      </c>
      <c r="AT63">
        <v>8925</v>
      </c>
      <c r="AU63">
        <v>9225</v>
      </c>
      <c r="AV63">
        <v>8625</v>
      </c>
      <c r="AW63">
        <v>9100</v>
      </c>
      <c r="AX63">
        <v>7900</v>
      </c>
      <c r="AY63">
        <v>6550</v>
      </c>
      <c r="AZ63">
        <v>6000</v>
      </c>
      <c r="BA63">
        <v>7100</v>
      </c>
      <c r="BB63">
        <v>6650</v>
      </c>
      <c r="BC63">
        <v>4350</v>
      </c>
      <c r="BD63">
        <v>6375</v>
      </c>
      <c r="BE63">
        <v>2650</v>
      </c>
      <c r="BF63">
        <v>3225</v>
      </c>
      <c r="BG63">
        <v>2800</v>
      </c>
      <c r="BH63">
        <v>2200</v>
      </c>
      <c r="BI63">
        <v>2950</v>
      </c>
      <c r="BJ63">
        <v>1300</v>
      </c>
      <c r="BK63" s="134">
        <v>850</v>
      </c>
      <c r="BL63" s="135"/>
      <c r="BM63" s="134">
        <v>950</v>
      </c>
      <c r="BN63" s="134">
        <v>100</v>
      </c>
      <c r="BO63" s="134">
        <v>475</v>
      </c>
      <c r="BW63" s="26">
        <f>BL74</f>
        <v>9125</v>
      </c>
      <c r="BX63" s="145" t="s">
        <v>390</v>
      </c>
    </row>
    <row r="64" spans="1:76" ht="12.75">
      <c r="A64" s="1" t="s">
        <v>216</v>
      </c>
      <c r="B64" s="26">
        <v>63</v>
      </c>
      <c r="C64">
        <v>3450</v>
      </c>
      <c r="D64">
        <v>3375</v>
      </c>
      <c r="E64">
        <v>3525</v>
      </c>
      <c r="F64">
        <v>3200</v>
      </c>
      <c r="G64">
        <v>3850</v>
      </c>
      <c r="H64">
        <v>4075</v>
      </c>
      <c r="I64">
        <v>2825</v>
      </c>
      <c r="J64">
        <v>3750</v>
      </c>
      <c r="K64">
        <v>2425</v>
      </c>
      <c r="L64">
        <v>2450</v>
      </c>
      <c r="M64">
        <v>2025</v>
      </c>
      <c r="N64">
        <v>3950</v>
      </c>
      <c r="O64">
        <v>4325</v>
      </c>
      <c r="P64">
        <v>4125</v>
      </c>
      <c r="Q64">
        <v>3875</v>
      </c>
      <c r="R64">
        <v>3250</v>
      </c>
      <c r="S64">
        <v>3350</v>
      </c>
      <c r="T64">
        <v>3525</v>
      </c>
      <c r="U64">
        <v>3125</v>
      </c>
      <c r="V64">
        <v>5325</v>
      </c>
      <c r="W64">
        <v>4950</v>
      </c>
      <c r="X64">
        <v>4625</v>
      </c>
      <c r="Y64">
        <v>5075</v>
      </c>
      <c r="Z64">
        <v>6800</v>
      </c>
      <c r="AA64">
        <v>5575</v>
      </c>
      <c r="AB64">
        <v>5800</v>
      </c>
      <c r="AC64">
        <v>6100</v>
      </c>
      <c r="AD64">
        <v>5750</v>
      </c>
      <c r="AE64">
        <v>6550</v>
      </c>
      <c r="AF64">
        <v>6725</v>
      </c>
      <c r="AG64">
        <v>6925</v>
      </c>
      <c r="AH64">
        <v>7225</v>
      </c>
      <c r="AI64">
        <v>6150</v>
      </c>
      <c r="AJ64">
        <v>6575</v>
      </c>
      <c r="AK64">
        <v>7900</v>
      </c>
      <c r="AL64">
        <v>8025</v>
      </c>
      <c r="AM64">
        <v>8650</v>
      </c>
      <c r="AN64">
        <v>8550</v>
      </c>
      <c r="AO64">
        <v>8075</v>
      </c>
      <c r="AP64">
        <v>7925</v>
      </c>
      <c r="AQ64">
        <v>8900</v>
      </c>
      <c r="AR64">
        <v>8675</v>
      </c>
      <c r="AS64">
        <v>7600</v>
      </c>
      <c r="AT64">
        <v>8475</v>
      </c>
      <c r="AU64">
        <v>8800</v>
      </c>
      <c r="AV64">
        <v>9100</v>
      </c>
      <c r="AW64">
        <v>8625</v>
      </c>
      <c r="AX64">
        <v>8425</v>
      </c>
      <c r="AY64">
        <v>7075</v>
      </c>
      <c r="AZ64">
        <v>6500</v>
      </c>
      <c r="BA64">
        <v>7600</v>
      </c>
      <c r="BB64">
        <v>7150</v>
      </c>
      <c r="BC64">
        <v>4875</v>
      </c>
      <c r="BD64">
        <v>6900</v>
      </c>
      <c r="BE64">
        <v>3325</v>
      </c>
      <c r="BF64">
        <v>3900</v>
      </c>
      <c r="BG64">
        <v>3300</v>
      </c>
      <c r="BH64">
        <v>2700</v>
      </c>
      <c r="BI64">
        <v>3450</v>
      </c>
      <c r="BJ64">
        <v>1825</v>
      </c>
      <c r="BK64">
        <v>1525</v>
      </c>
      <c r="BL64" s="134">
        <v>950</v>
      </c>
      <c r="BM64" s="135"/>
      <c r="BN64" s="134">
        <v>850</v>
      </c>
      <c r="BO64" s="134">
        <v>750</v>
      </c>
      <c r="BW64" s="26">
        <f>BM74</f>
        <v>8675</v>
      </c>
      <c r="BX64" s="145" t="s">
        <v>391</v>
      </c>
    </row>
    <row r="65" spans="1:76" ht="12.75">
      <c r="A65" s="1" t="s">
        <v>217</v>
      </c>
      <c r="B65" s="26">
        <v>64</v>
      </c>
      <c r="C65">
        <v>3825</v>
      </c>
      <c r="D65">
        <v>3750</v>
      </c>
      <c r="E65">
        <v>3900</v>
      </c>
      <c r="F65">
        <v>3575</v>
      </c>
      <c r="G65">
        <v>4225</v>
      </c>
      <c r="H65">
        <v>4425</v>
      </c>
      <c r="I65">
        <v>3225</v>
      </c>
      <c r="J65">
        <v>4150</v>
      </c>
      <c r="K65">
        <v>2075</v>
      </c>
      <c r="L65">
        <v>2075</v>
      </c>
      <c r="M65">
        <v>2825</v>
      </c>
      <c r="N65">
        <v>4350</v>
      </c>
      <c r="O65">
        <v>4700</v>
      </c>
      <c r="P65">
        <v>4500</v>
      </c>
      <c r="Q65">
        <v>4250</v>
      </c>
      <c r="R65">
        <v>3625</v>
      </c>
      <c r="S65">
        <v>3725</v>
      </c>
      <c r="T65">
        <v>3925</v>
      </c>
      <c r="U65">
        <v>3500</v>
      </c>
      <c r="V65">
        <v>5700</v>
      </c>
      <c r="W65">
        <v>5325</v>
      </c>
      <c r="X65">
        <v>4975</v>
      </c>
      <c r="Y65">
        <v>5450</v>
      </c>
      <c r="Z65">
        <v>7175</v>
      </c>
      <c r="AA65">
        <v>5975</v>
      </c>
      <c r="AB65">
        <v>6200</v>
      </c>
      <c r="AC65">
        <v>6500</v>
      </c>
      <c r="AD65">
        <v>6125</v>
      </c>
      <c r="AE65">
        <v>6950</v>
      </c>
      <c r="AF65">
        <v>7125</v>
      </c>
      <c r="AG65">
        <v>7325</v>
      </c>
      <c r="AH65">
        <v>7625</v>
      </c>
      <c r="AI65">
        <v>6550</v>
      </c>
      <c r="AJ65">
        <v>6975</v>
      </c>
      <c r="AK65">
        <v>8300</v>
      </c>
      <c r="AL65">
        <v>8425</v>
      </c>
      <c r="AM65">
        <v>9050</v>
      </c>
      <c r="AN65">
        <v>8950</v>
      </c>
      <c r="AO65">
        <v>8475</v>
      </c>
      <c r="AP65">
        <v>8325</v>
      </c>
      <c r="AQ65">
        <v>9275</v>
      </c>
      <c r="AR65">
        <v>9050</v>
      </c>
      <c r="AS65">
        <v>7950</v>
      </c>
      <c r="AT65">
        <v>8825</v>
      </c>
      <c r="AU65">
        <v>9175</v>
      </c>
      <c r="AV65">
        <v>8725</v>
      </c>
      <c r="AW65">
        <v>9000</v>
      </c>
      <c r="AX65">
        <v>8000</v>
      </c>
      <c r="AY65">
        <v>6650</v>
      </c>
      <c r="AZ65">
        <v>6100</v>
      </c>
      <c r="BA65">
        <v>7200</v>
      </c>
      <c r="BB65">
        <v>6750</v>
      </c>
      <c r="BC65">
        <v>4450</v>
      </c>
      <c r="BD65">
        <v>6475</v>
      </c>
      <c r="BE65">
        <v>2750</v>
      </c>
      <c r="BF65">
        <v>3325</v>
      </c>
      <c r="BG65">
        <v>2900</v>
      </c>
      <c r="BH65">
        <v>2300</v>
      </c>
      <c r="BI65">
        <v>3050</v>
      </c>
      <c r="BJ65">
        <v>1400</v>
      </c>
      <c r="BK65" s="134">
        <v>950</v>
      </c>
      <c r="BL65" s="134">
        <v>100</v>
      </c>
      <c r="BM65" s="134">
        <v>850</v>
      </c>
      <c r="BN65" s="135"/>
      <c r="BO65" s="134">
        <v>375</v>
      </c>
      <c r="BW65" s="26">
        <f>BN74</f>
        <v>9025</v>
      </c>
      <c r="BX65" s="145" t="s">
        <v>392</v>
      </c>
    </row>
    <row r="66" spans="1:76" ht="12.75">
      <c r="A66" s="1" t="s">
        <v>306</v>
      </c>
      <c r="B66" s="26">
        <v>65</v>
      </c>
      <c r="C66">
        <v>3450</v>
      </c>
      <c r="D66">
        <v>3375</v>
      </c>
      <c r="E66">
        <v>3500</v>
      </c>
      <c r="F66">
        <v>3200</v>
      </c>
      <c r="G66">
        <v>3850</v>
      </c>
      <c r="H66">
        <v>4050</v>
      </c>
      <c r="I66">
        <v>2850</v>
      </c>
      <c r="J66">
        <v>3775</v>
      </c>
      <c r="K66">
        <v>1700</v>
      </c>
      <c r="L66">
        <v>1700</v>
      </c>
      <c r="M66">
        <v>2425</v>
      </c>
      <c r="N66">
        <v>3975</v>
      </c>
      <c r="O66">
        <v>4300</v>
      </c>
      <c r="P66">
        <v>4100</v>
      </c>
      <c r="Q66">
        <v>3875</v>
      </c>
      <c r="R66">
        <v>3250</v>
      </c>
      <c r="S66">
        <v>3325</v>
      </c>
      <c r="T66">
        <v>3525</v>
      </c>
      <c r="U66">
        <v>3125</v>
      </c>
      <c r="V66">
        <v>5325</v>
      </c>
      <c r="W66">
        <v>4925</v>
      </c>
      <c r="X66">
        <v>4600</v>
      </c>
      <c r="Y66">
        <v>5050</v>
      </c>
      <c r="Z66">
        <v>6775</v>
      </c>
      <c r="AA66">
        <v>5575</v>
      </c>
      <c r="AB66">
        <v>5825</v>
      </c>
      <c r="AC66">
        <v>6100</v>
      </c>
      <c r="AD66">
        <v>5750</v>
      </c>
      <c r="AE66">
        <v>6575</v>
      </c>
      <c r="AF66">
        <v>6725</v>
      </c>
      <c r="AG66">
        <v>6950</v>
      </c>
      <c r="AH66">
        <v>7250</v>
      </c>
      <c r="AI66">
        <v>6175</v>
      </c>
      <c r="AJ66">
        <v>6600</v>
      </c>
      <c r="AK66">
        <v>7925</v>
      </c>
      <c r="AL66">
        <v>8025</v>
      </c>
      <c r="AM66">
        <v>8650</v>
      </c>
      <c r="AN66">
        <v>8550</v>
      </c>
      <c r="AO66">
        <v>8075</v>
      </c>
      <c r="AP66">
        <v>7950</v>
      </c>
      <c r="AQ66">
        <v>8900</v>
      </c>
      <c r="AR66">
        <v>8650</v>
      </c>
      <c r="AS66">
        <v>7575</v>
      </c>
      <c r="AT66">
        <v>8450</v>
      </c>
      <c r="AU66">
        <v>8775</v>
      </c>
      <c r="AV66">
        <v>8375</v>
      </c>
      <c r="AW66">
        <v>8625</v>
      </c>
      <c r="AX66">
        <v>7650</v>
      </c>
      <c r="AY66">
        <v>6300</v>
      </c>
      <c r="AZ66">
        <v>5750</v>
      </c>
      <c r="BA66">
        <v>6850</v>
      </c>
      <c r="BB66">
        <v>6400</v>
      </c>
      <c r="BC66">
        <v>4100</v>
      </c>
      <c r="BD66">
        <v>6125</v>
      </c>
      <c r="BE66">
        <v>2650</v>
      </c>
      <c r="BF66">
        <v>3250</v>
      </c>
      <c r="BG66">
        <v>2700</v>
      </c>
      <c r="BH66">
        <v>2075</v>
      </c>
      <c r="BI66">
        <v>2850</v>
      </c>
      <c r="BJ66">
        <v>1200</v>
      </c>
      <c r="BK66" s="134">
        <v>850</v>
      </c>
      <c r="BL66" s="134">
        <v>475</v>
      </c>
      <c r="BM66" s="134">
        <v>750</v>
      </c>
      <c r="BN66" s="134">
        <v>375</v>
      </c>
      <c r="BO66" s="135"/>
      <c r="BW66" s="26">
        <f>BO74</f>
        <v>8650</v>
      </c>
      <c r="BX66" s="145" t="s">
        <v>393</v>
      </c>
    </row>
    <row r="67" spans="1:76" ht="12.75">
      <c r="A67" s="26" t="s">
        <v>318</v>
      </c>
      <c r="B67" s="26">
        <v>66</v>
      </c>
      <c r="C67" s="26">
        <v>2475</v>
      </c>
      <c r="D67" s="26">
        <v>2625</v>
      </c>
      <c r="E67" s="26">
        <v>2425</v>
      </c>
      <c r="F67" s="26">
        <v>2800</v>
      </c>
      <c r="G67" s="26">
        <v>2075</v>
      </c>
      <c r="H67" s="26">
        <v>2025</v>
      </c>
      <c r="I67" s="26">
        <v>2925</v>
      </c>
      <c r="J67" s="26">
        <v>2150</v>
      </c>
      <c r="K67" s="26">
        <v>4075</v>
      </c>
      <c r="L67" s="26">
        <v>5725</v>
      </c>
      <c r="M67" s="26">
        <v>3775</v>
      </c>
      <c r="N67" s="26">
        <v>3050</v>
      </c>
      <c r="O67" s="26">
        <v>1625</v>
      </c>
      <c r="P67" s="26">
        <v>1950</v>
      </c>
      <c r="Q67" s="26">
        <v>2200</v>
      </c>
      <c r="R67" s="26">
        <v>2675</v>
      </c>
      <c r="S67" s="26">
        <v>2800</v>
      </c>
      <c r="T67" s="26">
        <v>2500</v>
      </c>
      <c r="U67" s="145">
        <v>2800</v>
      </c>
      <c r="V67" s="150">
        <v>700</v>
      </c>
      <c r="W67" s="145">
        <v>1050</v>
      </c>
      <c r="X67" s="145">
        <v>1325</v>
      </c>
      <c r="Y67" s="145">
        <v>1850</v>
      </c>
      <c r="Z67" s="145">
        <v>2400</v>
      </c>
      <c r="AA67" s="150">
        <v>700</v>
      </c>
      <c r="AB67" s="150">
        <v>175</v>
      </c>
      <c r="AC67" s="150">
        <v>450</v>
      </c>
      <c r="AD67" s="150">
        <v>400</v>
      </c>
      <c r="AE67" s="145">
        <v>1725</v>
      </c>
      <c r="AF67" s="145">
        <v>1075</v>
      </c>
      <c r="AG67" s="145">
        <v>1275</v>
      </c>
      <c r="AH67" s="145">
        <v>1575</v>
      </c>
      <c r="AI67" s="150">
        <v>500</v>
      </c>
      <c r="AJ67" s="150">
        <v>925</v>
      </c>
      <c r="AK67" s="145">
        <v>2250</v>
      </c>
      <c r="AL67" s="145">
        <v>2375</v>
      </c>
      <c r="AM67" s="145">
        <v>3000</v>
      </c>
      <c r="AN67" s="145">
        <v>2900</v>
      </c>
      <c r="AO67" s="145">
        <v>2425</v>
      </c>
      <c r="AP67" s="145">
        <v>2275</v>
      </c>
      <c r="AQ67" s="145">
        <v>4275</v>
      </c>
      <c r="AR67" s="145">
        <v>4025</v>
      </c>
      <c r="AS67" s="145">
        <v>2950</v>
      </c>
      <c r="AT67" s="145">
        <v>4075</v>
      </c>
      <c r="AU67" s="145">
        <v>4400</v>
      </c>
      <c r="AV67" s="145">
        <v>4700</v>
      </c>
      <c r="AW67" s="145">
        <v>4225</v>
      </c>
      <c r="AX67" s="145">
        <v>5425</v>
      </c>
      <c r="AY67" s="145">
        <v>6250</v>
      </c>
      <c r="AZ67" s="145">
        <v>6925</v>
      </c>
      <c r="BA67" s="145">
        <v>6525</v>
      </c>
      <c r="BB67" s="145">
        <v>6325</v>
      </c>
      <c r="BC67" s="145">
        <v>6575</v>
      </c>
      <c r="BD67" s="145">
        <v>6750</v>
      </c>
      <c r="BE67" s="145">
        <v>7950</v>
      </c>
      <c r="BF67" s="145">
        <v>8350</v>
      </c>
      <c r="BG67" s="145">
        <v>8500</v>
      </c>
      <c r="BH67" s="145">
        <v>7875</v>
      </c>
      <c r="BI67" s="145">
        <v>8600</v>
      </c>
      <c r="BJ67" s="145">
        <v>7000</v>
      </c>
      <c r="BK67" s="146">
        <v>6650</v>
      </c>
      <c r="BL67" s="147">
        <v>6275</v>
      </c>
      <c r="BM67" s="147">
        <v>5775</v>
      </c>
      <c r="BN67" s="147">
        <v>6175</v>
      </c>
      <c r="BO67" s="148">
        <v>5800</v>
      </c>
      <c r="BP67" s="135"/>
      <c r="BW67" s="26">
        <f>BP74</f>
        <v>5925</v>
      </c>
      <c r="BX67" s="145" t="s">
        <v>394</v>
      </c>
    </row>
    <row r="68" spans="1:76" ht="12.75">
      <c r="A68" s="26" t="s">
        <v>319</v>
      </c>
      <c r="B68" s="26">
        <v>67</v>
      </c>
      <c r="C68" s="145">
        <v>3600</v>
      </c>
      <c r="D68" s="145">
        <v>3725</v>
      </c>
      <c r="E68" s="145">
        <v>3525</v>
      </c>
      <c r="F68" s="145">
        <v>3925</v>
      </c>
      <c r="G68" s="145">
        <v>3175</v>
      </c>
      <c r="H68" s="145">
        <v>3100</v>
      </c>
      <c r="I68" s="145">
        <v>4025</v>
      </c>
      <c r="J68" s="145">
        <v>3225</v>
      </c>
      <c r="K68" s="145">
        <v>5175</v>
      </c>
      <c r="L68" s="145">
        <v>6825</v>
      </c>
      <c r="M68" s="145">
        <v>4875</v>
      </c>
      <c r="N68" s="145">
        <v>4125</v>
      </c>
      <c r="O68" s="145">
        <v>2725</v>
      </c>
      <c r="P68" s="145">
        <v>3050</v>
      </c>
      <c r="Q68" s="145">
        <v>3300</v>
      </c>
      <c r="R68" s="145">
        <v>3800</v>
      </c>
      <c r="S68" s="145">
        <v>3900</v>
      </c>
      <c r="T68" s="145">
        <v>3575</v>
      </c>
      <c r="U68" s="145">
        <v>3900</v>
      </c>
      <c r="V68" s="145">
        <v>1700</v>
      </c>
      <c r="W68" s="145">
        <v>2100</v>
      </c>
      <c r="X68" s="145">
        <v>2425</v>
      </c>
      <c r="Y68" s="145">
        <v>2525</v>
      </c>
      <c r="Z68" s="145">
        <v>2575</v>
      </c>
      <c r="AA68" s="145">
        <v>1875</v>
      </c>
      <c r="AB68" s="145">
        <v>1050</v>
      </c>
      <c r="AC68" s="145">
        <v>1050</v>
      </c>
      <c r="AD68" s="145">
        <v>1275</v>
      </c>
      <c r="AE68" s="145">
        <v>2825</v>
      </c>
      <c r="AF68" s="150">
        <v>225</v>
      </c>
      <c r="AG68" s="150">
        <v>450</v>
      </c>
      <c r="AH68" s="150">
        <v>750</v>
      </c>
      <c r="AI68" s="150">
        <v>750</v>
      </c>
      <c r="AJ68" s="150">
        <v>275</v>
      </c>
      <c r="AK68" s="145">
        <v>1450</v>
      </c>
      <c r="AL68" s="145">
        <v>1575</v>
      </c>
      <c r="AM68" s="145">
        <v>2175</v>
      </c>
      <c r="AN68" s="145">
        <v>1675</v>
      </c>
      <c r="AO68" s="145">
        <v>1225</v>
      </c>
      <c r="AP68" s="145">
        <v>1475</v>
      </c>
      <c r="AQ68" s="145">
        <v>3425</v>
      </c>
      <c r="AR68" s="145">
        <v>3200</v>
      </c>
      <c r="AS68" s="145">
        <v>2100</v>
      </c>
      <c r="AT68" s="145">
        <v>3800</v>
      </c>
      <c r="AU68" s="145">
        <v>4125</v>
      </c>
      <c r="AV68" s="145">
        <v>4725</v>
      </c>
      <c r="AW68" s="145">
        <v>3950</v>
      </c>
      <c r="AX68" s="145">
        <v>5450</v>
      </c>
      <c r="AY68" s="145">
        <v>6425</v>
      </c>
      <c r="AZ68" s="145">
        <v>7100</v>
      </c>
      <c r="BA68" s="145">
        <v>6550</v>
      </c>
      <c r="BB68" s="145">
        <v>6500</v>
      </c>
      <c r="BC68" s="145">
        <v>7700</v>
      </c>
      <c r="BD68" s="145">
        <v>6900</v>
      </c>
      <c r="BE68" s="145">
        <v>9025</v>
      </c>
      <c r="BF68" s="145">
        <v>9425</v>
      </c>
      <c r="BG68" s="145">
        <v>9575</v>
      </c>
      <c r="BH68" s="145">
        <v>8975</v>
      </c>
      <c r="BI68" s="145">
        <v>9700</v>
      </c>
      <c r="BJ68" s="149">
        <v>8075</v>
      </c>
      <c r="BK68" s="146">
        <v>7725</v>
      </c>
      <c r="BL68" s="147">
        <v>7350</v>
      </c>
      <c r="BM68" s="147">
        <v>6850</v>
      </c>
      <c r="BN68" s="147">
        <v>7250</v>
      </c>
      <c r="BO68" s="147">
        <v>6875</v>
      </c>
      <c r="BP68" s="26">
        <v>1225</v>
      </c>
      <c r="BQ68" s="135"/>
      <c r="BW68" s="26">
        <f>BQ74</f>
        <v>2925</v>
      </c>
      <c r="BX68" s="145" t="s">
        <v>395</v>
      </c>
    </row>
    <row r="69" spans="1:76" ht="12.75">
      <c r="A69" s="26" t="s">
        <v>320</v>
      </c>
      <c r="B69" s="26">
        <v>68</v>
      </c>
      <c r="C69" s="145">
        <v>700</v>
      </c>
      <c r="D69" s="145">
        <v>850</v>
      </c>
      <c r="E69" s="145">
        <v>650</v>
      </c>
      <c r="F69" s="145">
        <v>800</v>
      </c>
      <c r="G69" s="145">
        <v>975</v>
      </c>
      <c r="H69" s="145">
        <v>1200</v>
      </c>
      <c r="I69" s="145">
        <v>975</v>
      </c>
      <c r="J69" s="145">
        <v>625</v>
      </c>
      <c r="K69" s="145">
        <v>2125</v>
      </c>
      <c r="L69" s="145">
        <v>3775</v>
      </c>
      <c r="M69" s="145">
        <v>1825</v>
      </c>
      <c r="N69" s="145">
        <v>425</v>
      </c>
      <c r="O69" s="145">
        <v>1450</v>
      </c>
      <c r="P69" s="145">
        <v>1250</v>
      </c>
      <c r="Q69" s="145">
        <v>1025</v>
      </c>
      <c r="R69" s="145">
        <v>750</v>
      </c>
      <c r="S69" s="145">
        <v>1025</v>
      </c>
      <c r="T69" s="145">
        <v>275</v>
      </c>
      <c r="U69" s="145">
        <v>875</v>
      </c>
      <c r="V69" s="145">
        <v>2325</v>
      </c>
      <c r="W69" s="145">
        <v>1975</v>
      </c>
      <c r="X69" s="145">
        <v>1650</v>
      </c>
      <c r="Y69" s="145">
        <v>2200</v>
      </c>
      <c r="Z69" s="145">
        <v>3925</v>
      </c>
      <c r="AA69" s="145">
        <v>2500</v>
      </c>
      <c r="AB69" s="145">
        <v>2825</v>
      </c>
      <c r="AC69" s="145">
        <v>3100</v>
      </c>
      <c r="AD69" s="145">
        <v>2750</v>
      </c>
      <c r="AE69" s="145">
        <v>2725</v>
      </c>
      <c r="AF69" s="145">
        <v>3725</v>
      </c>
      <c r="AG69" s="145">
        <v>3925</v>
      </c>
      <c r="AH69" s="145">
        <v>4225</v>
      </c>
      <c r="AI69" s="145">
        <v>3175</v>
      </c>
      <c r="AJ69" s="145">
        <v>3600</v>
      </c>
      <c r="AK69" s="145">
        <v>4925</v>
      </c>
      <c r="AL69" s="145">
        <v>5025</v>
      </c>
      <c r="AM69" s="145">
        <v>5650</v>
      </c>
      <c r="AN69" s="145">
        <v>5550</v>
      </c>
      <c r="AO69" s="145">
        <v>5075</v>
      </c>
      <c r="AP69" s="145">
        <v>4925</v>
      </c>
      <c r="AQ69" s="145">
        <v>6050</v>
      </c>
      <c r="AR69" s="145">
        <v>5800</v>
      </c>
      <c r="AS69" s="145">
        <v>4725</v>
      </c>
      <c r="AT69" s="145">
        <v>5600</v>
      </c>
      <c r="AU69" s="145">
        <v>5925</v>
      </c>
      <c r="AV69" s="145">
        <v>6225</v>
      </c>
      <c r="AW69" s="145">
        <v>5775</v>
      </c>
      <c r="AX69" s="145">
        <v>6750</v>
      </c>
      <c r="AY69" s="145">
        <v>5400</v>
      </c>
      <c r="AZ69" s="145">
        <v>6075</v>
      </c>
      <c r="BA69" s="145">
        <v>5925</v>
      </c>
      <c r="BB69" s="145">
        <v>5475</v>
      </c>
      <c r="BC69" s="145">
        <v>4800</v>
      </c>
      <c r="BD69" s="145">
        <v>5900</v>
      </c>
      <c r="BE69" s="145">
        <v>5975</v>
      </c>
      <c r="BF69" s="145">
        <v>6375</v>
      </c>
      <c r="BG69" s="145">
        <v>6525</v>
      </c>
      <c r="BH69" s="145">
        <v>5925</v>
      </c>
      <c r="BI69" s="145">
        <v>6650</v>
      </c>
      <c r="BJ69" s="149">
        <v>5025</v>
      </c>
      <c r="BK69" s="146">
        <v>4675</v>
      </c>
      <c r="BL69" s="147">
        <v>4300</v>
      </c>
      <c r="BM69" s="147">
        <v>3800</v>
      </c>
      <c r="BN69" s="147">
        <v>4200</v>
      </c>
      <c r="BO69" s="147">
        <v>3825</v>
      </c>
      <c r="BP69" s="26">
        <v>2775</v>
      </c>
      <c r="BQ69" s="26">
        <v>3875</v>
      </c>
      <c r="BR69" s="135"/>
      <c r="BW69" s="26">
        <f>BR74</f>
        <v>5800</v>
      </c>
      <c r="BX69" s="145" t="s">
        <v>396</v>
      </c>
    </row>
    <row r="70" spans="1:76" ht="12.75">
      <c r="A70" s="26" t="s">
        <v>321</v>
      </c>
      <c r="B70" s="26">
        <v>69</v>
      </c>
      <c r="C70" s="145">
        <v>250</v>
      </c>
      <c r="D70" s="145">
        <v>400</v>
      </c>
      <c r="E70" s="145">
        <v>200</v>
      </c>
      <c r="F70" s="145">
        <v>575</v>
      </c>
      <c r="G70" s="145">
        <v>125</v>
      </c>
      <c r="H70" s="145">
        <v>325</v>
      </c>
      <c r="I70" s="145">
        <v>875</v>
      </c>
      <c r="J70" s="145">
        <v>250</v>
      </c>
      <c r="K70" s="145">
        <v>2000</v>
      </c>
      <c r="L70" s="145">
        <v>3650</v>
      </c>
      <c r="M70" s="145">
        <v>1725</v>
      </c>
      <c r="N70" s="145">
        <v>1125</v>
      </c>
      <c r="O70" s="145">
        <v>575</v>
      </c>
      <c r="P70" s="145">
        <v>400</v>
      </c>
      <c r="Q70" s="145">
        <v>175</v>
      </c>
      <c r="R70" s="145">
        <v>450</v>
      </c>
      <c r="S70" s="145">
        <v>575</v>
      </c>
      <c r="T70" s="145">
        <v>550</v>
      </c>
      <c r="U70" s="145">
        <v>575</v>
      </c>
      <c r="V70" s="145">
        <v>1600</v>
      </c>
      <c r="W70" s="145">
        <v>1200</v>
      </c>
      <c r="X70" s="145">
        <v>875</v>
      </c>
      <c r="Y70" s="145">
        <v>1350</v>
      </c>
      <c r="Z70" s="145">
        <v>3075</v>
      </c>
      <c r="AA70" s="145">
        <v>1900</v>
      </c>
      <c r="AB70" s="145">
        <v>2275</v>
      </c>
      <c r="AC70" s="145">
        <v>2550</v>
      </c>
      <c r="AD70" s="145">
        <v>2025</v>
      </c>
      <c r="AE70" s="145">
        <v>3550</v>
      </c>
      <c r="AF70" s="145">
        <v>3175</v>
      </c>
      <c r="AG70" s="145">
        <v>3400</v>
      </c>
      <c r="AH70" s="145">
        <v>3700</v>
      </c>
      <c r="AI70" s="145">
        <v>2625</v>
      </c>
      <c r="AJ70" s="145">
        <v>3050</v>
      </c>
      <c r="AK70" s="145">
        <v>4375</v>
      </c>
      <c r="AL70" s="145">
        <v>4475</v>
      </c>
      <c r="AM70" s="145">
        <v>5100</v>
      </c>
      <c r="AN70" s="145">
        <v>5000</v>
      </c>
      <c r="AO70" s="145">
        <v>4525</v>
      </c>
      <c r="AP70" s="145">
        <v>4400</v>
      </c>
      <c r="AQ70" s="145">
        <v>5175</v>
      </c>
      <c r="AR70" s="145">
        <v>4950</v>
      </c>
      <c r="AS70" s="145">
        <v>3875</v>
      </c>
      <c r="AT70" s="145">
        <v>4750</v>
      </c>
      <c r="AU70" s="145">
        <v>5075</v>
      </c>
      <c r="AV70" s="145">
        <v>5375</v>
      </c>
      <c r="AW70" s="145">
        <v>4900</v>
      </c>
      <c r="AX70" s="145">
        <v>5925</v>
      </c>
      <c r="AY70" s="145">
        <v>4575</v>
      </c>
      <c r="AZ70" s="145">
        <v>5250</v>
      </c>
      <c r="BA70" s="145">
        <v>5125</v>
      </c>
      <c r="BB70" s="145">
        <v>4650</v>
      </c>
      <c r="BC70" s="145">
        <v>4350</v>
      </c>
      <c r="BD70" s="145">
        <v>5075</v>
      </c>
      <c r="BE70" s="145">
        <v>5875</v>
      </c>
      <c r="BF70" s="145">
        <v>6175</v>
      </c>
      <c r="BG70" s="145">
        <v>6400</v>
      </c>
      <c r="BH70" s="145">
        <v>5800</v>
      </c>
      <c r="BI70" s="145">
        <v>6525</v>
      </c>
      <c r="BJ70" s="149">
        <v>4925</v>
      </c>
      <c r="BK70" s="146">
        <v>4575</v>
      </c>
      <c r="BL70" s="147">
        <v>4200</v>
      </c>
      <c r="BM70" s="147">
        <v>3725</v>
      </c>
      <c r="BN70" s="147">
        <v>4100</v>
      </c>
      <c r="BO70" s="147">
        <v>3700</v>
      </c>
      <c r="BP70" s="26">
        <v>2225</v>
      </c>
      <c r="BQ70" s="26">
        <v>3325</v>
      </c>
      <c r="BR70" s="26">
        <v>850</v>
      </c>
      <c r="BS70" s="135"/>
      <c r="BW70" s="26">
        <f>BS74</f>
        <v>4950</v>
      </c>
      <c r="BX70" s="145" t="s">
        <v>397</v>
      </c>
    </row>
    <row r="71" spans="1:76" ht="12.75">
      <c r="A71" s="26" t="s">
        <v>322</v>
      </c>
      <c r="B71" s="26">
        <v>70</v>
      </c>
      <c r="C71" s="145">
        <v>1525</v>
      </c>
      <c r="D71" s="145">
        <v>1450</v>
      </c>
      <c r="E71" s="145">
        <v>1575</v>
      </c>
      <c r="F71" s="145">
        <v>1275</v>
      </c>
      <c r="G71" s="145">
        <v>1925</v>
      </c>
      <c r="H71" s="145">
        <v>2125</v>
      </c>
      <c r="I71" s="145">
        <v>900</v>
      </c>
      <c r="J71" s="145">
        <v>1825</v>
      </c>
      <c r="K71" s="145">
        <v>975</v>
      </c>
      <c r="L71" s="145">
        <v>2625</v>
      </c>
      <c r="M71" s="145">
        <v>325</v>
      </c>
      <c r="N71" s="145">
        <v>2025</v>
      </c>
      <c r="O71" s="145">
        <v>2375</v>
      </c>
      <c r="P71" s="145">
        <v>2175</v>
      </c>
      <c r="Q71" s="145">
        <v>1950</v>
      </c>
      <c r="R71" s="145">
        <v>1325</v>
      </c>
      <c r="S71" s="145">
        <v>1425</v>
      </c>
      <c r="T71" s="145">
        <v>1575</v>
      </c>
      <c r="U71" s="145">
        <v>1200</v>
      </c>
      <c r="V71" s="145">
        <v>3375</v>
      </c>
      <c r="W71" s="145">
        <v>3000</v>
      </c>
      <c r="X71" s="145">
        <v>2675</v>
      </c>
      <c r="Y71" s="145">
        <v>3125</v>
      </c>
      <c r="Z71" s="145">
        <v>4850</v>
      </c>
      <c r="AA71" s="145">
        <v>3625</v>
      </c>
      <c r="AB71" s="145">
        <v>3875</v>
      </c>
      <c r="AC71" s="145">
        <v>4150</v>
      </c>
      <c r="AD71" s="145">
        <v>3800</v>
      </c>
      <c r="AE71" s="145">
        <v>4600</v>
      </c>
      <c r="AF71" s="145">
        <v>4775</v>
      </c>
      <c r="AG71" s="145">
        <v>4975</v>
      </c>
      <c r="AH71" s="145">
        <v>5275</v>
      </c>
      <c r="AI71" s="145">
        <v>4225</v>
      </c>
      <c r="AJ71" s="145">
        <v>4650</v>
      </c>
      <c r="AK71" s="145">
        <v>5975</v>
      </c>
      <c r="AL71" s="145">
        <v>6075</v>
      </c>
      <c r="AM71" s="145">
        <v>6700</v>
      </c>
      <c r="AN71" s="145">
        <v>6600</v>
      </c>
      <c r="AO71" s="145">
        <v>6125</v>
      </c>
      <c r="AP71" s="145">
        <v>5975</v>
      </c>
      <c r="AQ71" s="145">
        <v>6975</v>
      </c>
      <c r="AR71" s="145">
        <v>6725</v>
      </c>
      <c r="AS71" s="145">
        <v>5650</v>
      </c>
      <c r="AT71" s="145">
        <v>6525</v>
      </c>
      <c r="AU71" s="145">
        <v>6850</v>
      </c>
      <c r="AV71" s="145">
        <v>7150</v>
      </c>
      <c r="AW71" s="145">
        <v>6700</v>
      </c>
      <c r="AX71" s="145">
        <v>7550</v>
      </c>
      <c r="AY71" s="145">
        <v>6200</v>
      </c>
      <c r="AZ71" s="145">
        <v>6450</v>
      </c>
      <c r="BA71" s="145">
        <v>6750</v>
      </c>
      <c r="BB71" s="145">
        <v>6275</v>
      </c>
      <c r="BC71" s="145">
        <v>4825</v>
      </c>
      <c r="BD71" s="145">
        <v>6700</v>
      </c>
      <c r="BE71" s="145">
        <v>4850</v>
      </c>
      <c r="BF71" s="145">
        <v>5250</v>
      </c>
      <c r="BG71" s="145">
        <v>5375</v>
      </c>
      <c r="BH71" s="145">
        <v>4750</v>
      </c>
      <c r="BI71" s="145">
        <v>5500</v>
      </c>
      <c r="BJ71" s="149">
        <v>3875</v>
      </c>
      <c r="BK71" s="146">
        <v>3550</v>
      </c>
      <c r="BL71" s="147">
        <v>3000</v>
      </c>
      <c r="BM71" s="147">
        <v>2050</v>
      </c>
      <c r="BN71" s="147">
        <v>2900</v>
      </c>
      <c r="BO71" s="147">
        <v>2675</v>
      </c>
      <c r="BP71" s="149">
        <v>3825</v>
      </c>
      <c r="BQ71" s="26">
        <v>4925</v>
      </c>
      <c r="BR71" s="26">
        <v>1875</v>
      </c>
      <c r="BS71" s="145">
        <v>1775</v>
      </c>
      <c r="BT71" s="135"/>
      <c r="BW71" s="26">
        <f>BT74</f>
        <v>6725</v>
      </c>
      <c r="BX71" s="145" t="s">
        <v>398</v>
      </c>
    </row>
    <row r="72" spans="1:76" ht="12.75">
      <c r="A72" s="26" t="s">
        <v>323</v>
      </c>
      <c r="B72" s="26">
        <v>71</v>
      </c>
      <c r="C72" s="145">
        <v>1275</v>
      </c>
      <c r="D72" s="145">
        <v>1400</v>
      </c>
      <c r="E72" s="145">
        <v>1350</v>
      </c>
      <c r="F72" s="145">
        <v>1325</v>
      </c>
      <c r="G72" s="145">
        <v>1625</v>
      </c>
      <c r="H72" s="145">
        <v>1850</v>
      </c>
      <c r="I72" s="145">
        <v>1500</v>
      </c>
      <c r="J72" s="145">
        <v>1325</v>
      </c>
      <c r="K72" s="145">
        <v>2550</v>
      </c>
      <c r="L72" s="145">
        <v>4200</v>
      </c>
      <c r="M72" s="145">
        <v>2025</v>
      </c>
      <c r="N72" s="145">
        <v>375</v>
      </c>
      <c r="O72" s="145">
        <v>2100</v>
      </c>
      <c r="P72" s="145">
        <v>1900</v>
      </c>
      <c r="Q72" s="145">
        <v>1675</v>
      </c>
      <c r="R72" s="145">
        <v>1275</v>
      </c>
      <c r="S72" s="145">
        <v>1575</v>
      </c>
      <c r="T72" s="145">
        <v>975</v>
      </c>
      <c r="U72" s="145">
        <v>1400</v>
      </c>
      <c r="V72" s="145">
        <v>2975</v>
      </c>
      <c r="W72" s="145">
        <v>2675</v>
      </c>
      <c r="X72" s="145">
        <v>2350</v>
      </c>
      <c r="Y72" s="145">
        <v>2850</v>
      </c>
      <c r="Z72" s="145">
        <v>4575</v>
      </c>
      <c r="AA72" s="145">
        <v>3075</v>
      </c>
      <c r="AB72" s="145">
        <v>3475</v>
      </c>
      <c r="AC72" s="145">
        <v>3750</v>
      </c>
      <c r="AD72" s="145">
        <v>3400</v>
      </c>
      <c r="AE72" s="145">
        <v>3125</v>
      </c>
      <c r="AF72" s="145">
        <v>4375</v>
      </c>
      <c r="AG72" s="145">
        <v>4575</v>
      </c>
      <c r="AH72" s="145">
        <v>4875</v>
      </c>
      <c r="AI72" s="145">
        <v>3800</v>
      </c>
      <c r="AJ72" s="145">
        <v>4225</v>
      </c>
      <c r="AK72" s="145">
        <v>5550</v>
      </c>
      <c r="AL72" s="145">
        <v>5675</v>
      </c>
      <c r="AM72" s="145">
        <v>6300</v>
      </c>
      <c r="AN72" s="145">
        <v>6200</v>
      </c>
      <c r="AO72" s="145">
        <v>5725</v>
      </c>
      <c r="AP72" s="145">
        <v>5575</v>
      </c>
      <c r="AQ72" s="145">
        <v>6700</v>
      </c>
      <c r="AR72" s="145">
        <v>6450</v>
      </c>
      <c r="AS72" s="145">
        <v>5375</v>
      </c>
      <c r="AT72" s="145">
        <v>6250</v>
      </c>
      <c r="AU72" s="145">
        <v>6575</v>
      </c>
      <c r="AV72" s="145">
        <v>6875</v>
      </c>
      <c r="AW72" s="145">
        <v>6425</v>
      </c>
      <c r="AX72" s="145">
        <v>7300</v>
      </c>
      <c r="AY72" s="145">
        <v>5950</v>
      </c>
      <c r="AZ72" s="145">
        <v>6650</v>
      </c>
      <c r="BA72" s="145">
        <v>6500</v>
      </c>
      <c r="BB72" s="145">
        <v>6050</v>
      </c>
      <c r="BC72" s="145">
        <v>5375</v>
      </c>
      <c r="BD72" s="145">
        <v>6450</v>
      </c>
      <c r="BE72" s="145">
        <v>6425</v>
      </c>
      <c r="BF72" s="145">
        <v>6825</v>
      </c>
      <c r="BG72" s="145">
        <v>6950</v>
      </c>
      <c r="BH72" s="145">
        <v>6325</v>
      </c>
      <c r="BI72" s="145">
        <v>7075</v>
      </c>
      <c r="BJ72" s="149">
        <v>5450</v>
      </c>
      <c r="BK72" s="146">
        <v>5125</v>
      </c>
      <c r="BL72" s="147">
        <v>4600</v>
      </c>
      <c r="BM72" s="147">
        <v>3750</v>
      </c>
      <c r="BN72" s="147">
        <v>4500</v>
      </c>
      <c r="BO72" s="147">
        <v>4275</v>
      </c>
      <c r="BP72" s="149">
        <v>3425</v>
      </c>
      <c r="BQ72" s="149">
        <v>4525</v>
      </c>
      <c r="BR72" s="26">
        <v>800</v>
      </c>
      <c r="BS72" s="145">
        <v>1500</v>
      </c>
      <c r="BT72" s="145">
        <v>1925</v>
      </c>
      <c r="BU72" s="135"/>
      <c r="BW72" s="26">
        <f>BU74</f>
        <v>6450</v>
      </c>
      <c r="BX72" s="145" t="s">
        <v>399</v>
      </c>
    </row>
    <row r="73" spans="1:76" ht="12.75">
      <c r="A73" s="145" t="s">
        <v>325</v>
      </c>
      <c r="B73" s="26">
        <v>72</v>
      </c>
      <c r="C73" s="145">
        <v>3650</v>
      </c>
      <c r="D73" s="145">
        <v>3775</v>
      </c>
      <c r="E73" s="145">
        <v>3575</v>
      </c>
      <c r="F73" s="145">
        <v>3725</v>
      </c>
      <c r="G73" s="145">
        <v>3225</v>
      </c>
      <c r="H73" s="145">
        <v>3200</v>
      </c>
      <c r="I73" s="145">
        <v>3900</v>
      </c>
      <c r="J73" s="145">
        <v>3325</v>
      </c>
      <c r="K73" s="145">
        <v>5050</v>
      </c>
      <c r="L73" s="145">
        <v>6700</v>
      </c>
      <c r="M73" s="145">
        <v>4750</v>
      </c>
      <c r="N73" s="145">
        <v>2925</v>
      </c>
      <c r="O73" s="145">
        <v>2775</v>
      </c>
      <c r="P73" s="145">
        <v>3100</v>
      </c>
      <c r="Q73" s="145">
        <v>3350</v>
      </c>
      <c r="R73" s="145">
        <v>3700</v>
      </c>
      <c r="S73" s="145">
        <v>3950</v>
      </c>
      <c r="T73" s="145">
        <v>3200</v>
      </c>
      <c r="U73" s="145">
        <v>3800</v>
      </c>
      <c r="V73" s="145">
        <v>1875</v>
      </c>
      <c r="W73" s="145">
        <v>2250</v>
      </c>
      <c r="X73" s="145">
        <v>2475</v>
      </c>
      <c r="Y73" s="145">
        <v>3050</v>
      </c>
      <c r="Z73" s="145">
        <v>3950</v>
      </c>
      <c r="AA73" s="145">
        <v>1575</v>
      </c>
      <c r="AB73" s="145">
        <v>1700</v>
      </c>
      <c r="AC73" s="145">
        <v>2000</v>
      </c>
      <c r="AD73" s="145">
        <v>1950</v>
      </c>
      <c r="AE73" s="145">
        <v>175</v>
      </c>
      <c r="AF73" s="145">
        <v>2425</v>
      </c>
      <c r="AG73" s="145">
        <v>2625</v>
      </c>
      <c r="AH73" s="145">
        <v>2925</v>
      </c>
      <c r="AI73" s="145">
        <v>1850</v>
      </c>
      <c r="AJ73" s="145">
        <v>2350</v>
      </c>
      <c r="AK73" s="145">
        <v>3600</v>
      </c>
      <c r="AL73" s="145">
        <v>3725</v>
      </c>
      <c r="AM73" s="145">
        <v>4350</v>
      </c>
      <c r="AN73" s="145">
        <v>4250</v>
      </c>
      <c r="AO73" s="145">
        <v>3775</v>
      </c>
      <c r="AP73" s="145">
        <v>3625</v>
      </c>
      <c r="AQ73" s="145">
        <v>5775</v>
      </c>
      <c r="AR73" s="145">
        <v>5525</v>
      </c>
      <c r="AS73" s="145">
        <v>4450</v>
      </c>
      <c r="AT73" s="145">
        <v>5600</v>
      </c>
      <c r="AU73" s="145">
        <v>5950</v>
      </c>
      <c r="AV73" s="145">
        <v>6250</v>
      </c>
      <c r="AW73" s="145">
        <v>5775</v>
      </c>
      <c r="AX73" s="145">
        <v>6950</v>
      </c>
      <c r="AY73" s="145">
        <v>7650</v>
      </c>
      <c r="AZ73" s="145">
        <v>8325</v>
      </c>
      <c r="BA73" s="145">
        <v>8050</v>
      </c>
      <c r="BB73" s="145">
        <v>7725</v>
      </c>
      <c r="BC73" s="145">
        <v>7750</v>
      </c>
      <c r="BD73" s="145">
        <v>8125</v>
      </c>
      <c r="BE73" s="145">
        <v>8925</v>
      </c>
      <c r="BF73" s="145">
        <v>9325</v>
      </c>
      <c r="BG73" s="145">
        <v>9450</v>
      </c>
      <c r="BH73" s="145">
        <v>8850</v>
      </c>
      <c r="BI73" s="145">
        <v>9575</v>
      </c>
      <c r="BJ73" s="149">
        <v>7950</v>
      </c>
      <c r="BK73" s="146">
        <v>7625</v>
      </c>
      <c r="BL73" s="147">
        <v>7250</v>
      </c>
      <c r="BM73" s="147">
        <v>6750</v>
      </c>
      <c r="BN73" s="147">
        <v>7150</v>
      </c>
      <c r="BO73" s="147">
        <v>6750</v>
      </c>
      <c r="BP73" s="149">
        <v>1525</v>
      </c>
      <c r="BQ73" s="149">
        <v>2625</v>
      </c>
      <c r="BR73" s="149">
        <v>2925</v>
      </c>
      <c r="BS73" s="149">
        <v>3375</v>
      </c>
      <c r="BT73" s="149">
        <v>4800</v>
      </c>
      <c r="BU73" s="149">
        <v>3300</v>
      </c>
      <c r="BV73" s="135"/>
      <c r="BW73" s="149">
        <f>BV74</f>
        <v>5425</v>
      </c>
      <c r="BX73" s="145" t="s">
        <v>400</v>
      </c>
    </row>
    <row r="74" spans="1:76" ht="12.75">
      <c r="A74" s="145" t="s">
        <v>328</v>
      </c>
      <c r="B74" s="26">
        <v>73</v>
      </c>
      <c r="C74" s="145">
        <v>5200</v>
      </c>
      <c r="D74" s="145">
        <v>5350</v>
      </c>
      <c r="E74" s="145">
        <v>5150</v>
      </c>
      <c r="F74" s="145">
        <v>5525</v>
      </c>
      <c r="G74" s="145">
        <v>4800</v>
      </c>
      <c r="H74" s="145">
        <v>4800</v>
      </c>
      <c r="I74" s="145">
        <v>5825</v>
      </c>
      <c r="J74" s="145">
        <v>5200</v>
      </c>
      <c r="K74" s="145">
        <v>6950</v>
      </c>
      <c r="L74" s="145">
        <v>8600</v>
      </c>
      <c r="M74" s="145">
        <v>6675</v>
      </c>
      <c r="N74" s="145">
        <v>6075</v>
      </c>
      <c r="O74" s="145">
        <v>4350</v>
      </c>
      <c r="P74" s="145">
        <v>4525</v>
      </c>
      <c r="Q74" s="145">
        <v>4775</v>
      </c>
      <c r="R74" s="145">
        <v>5400</v>
      </c>
      <c r="S74" s="145">
        <v>5500</v>
      </c>
      <c r="T74" s="145">
        <v>5500</v>
      </c>
      <c r="U74" s="145">
        <v>5525</v>
      </c>
      <c r="V74" s="145">
        <v>3950</v>
      </c>
      <c r="W74" s="145">
        <v>4025</v>
      </c>
      <c r="X74" s="145">
        <v>4275</v>
      </c>
      <c r="Y74" s="145">
        <v>3575</v>
      </c>
      <c r="Z74" s="145">
        <v>2375</v>
      </c>
      <c r="AA74" s="145">
        <v>4500</v>
      </c>
      <c r="AB74" s="145">
        <v>3825</v>
      </c>
      <c r="AC74" s="145">
        <v>3850</v>
      </c>
      <c r="AD74" s="145">
        <v>4025</v>
      </c>
      <c r="AE74" s="145">
        <v>5600</v>
      </c>
      <c r="AF74" s="145">
        <v>3175</v>
      </c>
      <c r="AG74" s="145">
        <v>3375</v>
      </c>
      <c r="AH74" s="145">
        <v>3075</v>
      </c>
      <c r="AI74" s="145">
        <v>3550</v>
      </c>
      <c r="AJ74" s="145">
        <v>3075</v>
      </c>
      <c r="AK74" s="145">
        <v>3075</v>
      </c>
      <c r="AL74" s="145">
        <v>3250</v>
      </c>
      <c r="AM74" s="145">
        <v>3325</v>
      </c>
      <c r="AN74" s="145">
        <v>2050</v>
      </c>
      <c r="AO74" s="145">
        <v>1850</v>
      </c>
      <c r="AP74" s="145">
        <v>3175</v>
      </c>
      <c r="AQ74" s="145">
        <v>1000</v>
      </c>
      <c r="AR74" s="152">
        <v>775</v>
      </c>
      <c r="AS74" s="145">
        <v>1075</v>
      </c>
      <c r="AT74" s="145">
        <v>2500</v>
      </c>
      <c r="AU74" s="145">
        <v>2750</v>
      </c>
      <c r="AV74" s="145">
        <v>3375</v>
      </c>
      <c r="AW74" s="145">
        <v>2650</v>
      </c>
      <c r="AX74" s="145">
        <v>4075</v>
      </c>
      <c r="AY74" s="145">
        <v>5425</v>
      </c>
      <c r="AZ74" s="145">
        <v>6125</v>
      </c>
      <c r="BA74" s="145">
        <v>5175</v>
      </c>
      <c r="BB74" s="145">
        <v>5350</v>
      </c>
      <c r="BC74" s="145">
        <v>7550</v>
      </c>
      <c r="BD74" s="145">
        <v>5925</v>
      </c>
      <c r="BE74" s="145">
        <v>9925</v>
      </c>
      <c r="BF74" s="145">
        <v>9350</v>
      </c>
      <c r="BG74" s="145">
        <v>11350</v>
      </c>
      <c r="BH74" s="145">
        <v>10750</v>
      </c>
      <c r="BI74" s="145">
        <v>10575</v>
      </c>
      <c r="BJ74" s="149">
        <v>9850</v>
      </c>
      <c r="BK74" s="146">
        <v>9500</v>
      </c>
      <c r="BL74" s="147">
        <v>9125</v>
      </c>
      <c r="BM74" s="147">
        <v>8675</v>
      </c>
      <c r="BN74" s="147">
        <v>9025</v>
      </c>
      <c r="BO74" s="147">
        <v>8650</v>
      </c>
      <c r="BP74" s="146">
        <v>5925</v>
      </c>
      <c r="BQ74" s="146">
        <v>2925</v>
      </c>
      <c r="BR74" s="146">
        <v>5800</v>
      </c>
      <c r="BS74" s="146">
        <v>4950</v>
      </c>
      <c r="BT74" s="146">
        <v>6725</v>
      </c>
      <c r="BU74" s="146">
        <v>6450</v>
      </c>
      <c r="BV74" s="146">
        <v>5425</v>
      </c>
      <c r="BW74" s="135"/>
      <c r="BX74" s="145"/>
    </row>
    <row r="75" ht="12.75">
      <c r="BX75" s="135"/>
    </row>
    <row r="78" ht="12.75">
      <c r="A78" s="145"/>
    </row>
    <row r="201" ht="12.75">
      <c r="BY201" s="86" t="s">
        <v>218</v>
      </c>
    </row>
    <row r="203" spans="1:81" ht="12.75">
      <c r="A203" s="27" t="s">
        <v>219</v>
      </c>
      <c r="B203" s="27"/>
      <c r="BE203" s="1"/>
      <c r="BY203" s="26" t="e">
        <f>#REF!</f>
        <v>#REF!</v>
      </c>
      <c r="BZ203" s="26" t="e">
        <f>INDEX(A2:B74,MATCH(BY203,A2:A74,0),2)</f>
        <v>#REF!</v>
      </c>
      <c r="CA203" s="26" t="e">
        <f>INDEX(C2:BW74,MATCH(BY203,A2:A74,0),BZ204)</f>
        <v>#REF!</v>
      </c>
      <c r="CB203" s="28" t="e">
        <f>IF(CA203&gt;CB204,CA203,CA204)</f>
        <v>#REF!</v>
      </c>
      <c r="CC203" s="28" t="str">
        <f>IF(ISERR(CB203*2)=TRUE,"*****",CB203*2)</f>
        <v>*****</v>
      </c>
    </row>
    <row r="204" spans="1:79" ht="12.75">
      <c r="A204" s="27"/>
      <c r="B204" s="27"/>
      <c r="BE204" s="1"/>
      <c r="BY204" s="26" t="e">
        <f>#REF!</f>
        <v>#REF!</v>
      </c>
      <c r="BZ204" s="26" t="e">
        <f>INDEX(A2:B74,MATCH(BY204,A2:A74,0),2)</f>
        <v>#REF!</v>
      </c>
      <c r="CA204" s="26" t="e">
        <f>INDEX(C2:BW74,MATCH(BY204,A2:A74,0),BZ203)</f>
        <v>#REF!</v>
      </c>
    </row>
    <row r="205" spans="1:2" ht="12.75">
      <c r="A205" s="27"/>
      <c r="B205" s="27"/>
    </row>
    <row r="206" spans="1:82" ht="12.75">
      <c r="A206" s="27"/>
      <c r="B206" s="27"/>
      <c r="BY206" s="26">
        <f>'起点'!E167</f>
        <v>0</v>
      </c>
      <c r="BZ206" s="26" t="e">
        <f>INDEX(A2:B74,MATCH(BY206,A2:A74,0),2)</f>
        <v>#N/A</v>
      </c>
      <c r="CA206" s="26" t="e">
        <f>INDEX(C2:BW74,MATCH(BY206,A2:A74,0),BZ207)</f>
        <v>#N/A</v>
      </c>
      <c r="CB206" s="28" t="e">
        <f>IF(CA206&gt;CB207,CA206,CA207)</f>
        <v>#N/A</v>
      </c>
      <c r="CC206" s="28">
        <f>IF('学校'!A3='学校'!A4,0,IF(ISERR(CB206*1)=TRUE,0,(IF(CB206*1&lt;1000,CB206,CB206*1))))</f>
        <v>0</v>
      </c>
      <c r="CD206" s="26" t="s">
        <v>26</v>
      </c>
    </row>
    <row r="207" spans="1:82" ht="12.75">
      <c r="A207" s="27"/>
      <c r="B207" s="27"/>
      <c r="BY207" s="26">
        <f>'起点'!E168</f>
        <v>0</v>
      </c>
      <c r="BZ207" s="26" t="e">
        <f>INDEX(A2:B74,MATCH(BY207,A2:A74,0),2)</f>
        <v>#N/A</v>
      </c>
      <c r="CA207" s="26" t="e">
        <f>INDEX(C2:BW74,MATCH(BY207,A2:A74,0),BZ206)</f>
        <v>#N/A</v>
      </c>
      <c r="CC207" s="28" t="e">
        <f>IF(ISERR(CB206*1)=TRUE,0,CB206*1)</f>
        <v>#N/A</v>
      </c>
      <c r="CD207" s="26" t="s">
        <v>25</v>
      </c>
    </row>
  </sheetData>
  <sheetProtection selectLockedCells="1" selectUnlockedCells="1"/>
  <conditionalFormatting sqref="C2:F9">
    <cfRule type="cellIs" priority="59" dxfId="1" operator="between" stopIfTrue="1">
      <formula>100</formula>
      <formula>975</formula>
    </cfRule>
    <cfRule type="cellIs" priority="60" dxfId="0" operator="between" stopIfTrue="1">
      <formula>100</formula>
      <formula>999</formula>
    </cfRule>
  </conditionalFormatting>
  <conditionalFormatting sqref="G2:J5">
    <cfRule type="cellIs" priority="57" dxfId="1" operator="between" stopIfTrue="1">
      <formula>100</formula>
      <formula>975</formula>
    </cfRule>
    <cfRule type="cellIs" priority="58" dxfId="0" operator="between" stopIfTrue="1">
      <formula>100</formula>
      <formula>999</formula>
    </cfRule>
  </conditionalFormatting>
  <conditionalFormatting sqref="I8:I9 J2:J9 I2:I5 C2:F9 G2:H7 G9:H9">
    <cfRule type="cellIs" priority="55" dxfId="1" operator="between" stopIfTrue="1">
      <formula>100</formula>
      <formula>975</formula>
    </cfRule>
    <cfRule type="cellIs" priority="56" dxfId="0" operator="between" stopIfTrue="1">
      <formula>100</formula>
      <formula>999</formula>
    </cfRule>
  </conditionalFormatting>
  <conditionalFormatting sqref="D15:D20 C13:C20 I17:I20 F15:F20 I12 G14:H20 E13:E20 F13 J13:J20">
    <cfRule type="cellIs" priority="53" dxfId="1" operator="between" stopIfTrue="1">
      <formula>100</formula>
      <formula>975</formula>
    </cfRule>
    <cfRule type="cellIs" priority="54" dxfId="0" operator="between" stopIfTrue="1">
      <formula>100</formula>
      <formula>999</formula>
    </cfRule>
  </conditionalFormatting>
  <conditionalFormatting sqref="G23:H23">
    <cfRule type="cellIs" priority="51" dxfId="1" operator="between" stopIfTrue="1">
      <formula>100</formula>
      <formula>975</formula>
    </cfRule>
    <cfRule type="cellIs" priority="52" dxfId="0" operator="between" stopIfTrue="1">
      <formula>100</formula>
      <formula>999</formula>
    </cfRule>
  </conditionalFormatting>
  <conditionalFormatting sqref="K12">
    <cfRule type="cellIs" priority="49" dxfId="1" operator="between" stopIfTrue="1">
      <formula>100</formula>
      <formula>975</formula>
    </cfRule>
    <cfRule type="cellIs" priority="50" dxfId="0" operator="between" stopIfTrue="1">
      <formula>100</formula>
      <formula>999</formula>
    </cfRule>
  </conditionalFormatting>
  <conditionalFormatting sqref="N4:N5 N9:Q9 R2:U9 M8 P2:Q7 N2:O2 O4 O6:O7">
    <cfRule type="cellIs" priority="47" dxfId="1" operator="between" stopIfTrue="1">
      <formula>100</formula>
      <formula>975</formula>
    </cfRule>
    <cfRule type="cellIs" priority="48" dxfId="0" operator="between" stopIfTrue="1">
      <formula>100</formula>
      <formula>999</formula>
    </cfRule>
  </conditionalFormatting>
  <conditionalFormatting sqref="X6:X7">
    <cfRule type="cellIs" priority="45" dxfId="1" operator="between" stopIfTrue="1">
      <formula>100</formula>
      <formula>975</formula>
    </cfRule>
    <cfRule type="cellIs" priority="46" dxfId="0" operator="between" stopIfTrue="1">
      <formula>100</formula>
      <formula>999</formula>
    </cfRule>
  </conditionalFormatting>
  <conditionalFormatting sqref="N13 N17 P14:Q20 P22:P24 Q23 N19 O14:O16 R15:U20 R13 T13">
    <cfRule type="cellIs" priority="43" dxfId="1" operator="between" stopIfTrue="1">
      <formula>100</formula>
      <formula>975</formula>
    </cfRule>
    <cfRule type="cellIs" priority="44" dxfId="0" operator="between" stopIfTrue="1">
      <formula>100</formula>
      <formula>999</formula>
    </cfRule>
  </conditionalFormatting>
  <conditionalFormatting sqref="O22:O24">
    <cfRule type="cellIs" priority="41" dxfId="1" operator="between" stopIfTrue="1">
      <formula>100</formula>
      <formula>975</formula>
    </cfRule>
    <cfRule type="cellIs" priority="42" dxfId="0" operator="between" stopIfTrue="1">
      <formula>100</formula>
      <formula>999</formula>
    </cfRule>
  </conditionalFormatting>
  <conditionalFormatting sqref="W14:W15 X14:X16 Y14:Y15">
    <cfRule type="cellIs" priority="39" dxfId="1" operator="between" stopIfTrue="1">
      <formula>100</formula>
      <formula>975</formula>
    </cfRule>
    <cfRule type="cellIs" priority="40" dxfId="0" operator="between" stopIfTrue="1">
      <formula>100</formula>
      <formula>999</formula>
    </cfRule>
  </conditionalFormatting>
  <conditionalFormatting sqref="V21:V23 Y22:Y24 AD34 W21:X24 AB21:AC21 AA26:AA29 Z25 AA21:AA22 AD21:AD22 AD26:AD29 AB31:AC31 AB27:AC29 AB34:AC35 V26:V29 W26 W29">
    <cfRule type="cellIs" priority="37" dxfId="1" operator="between" stopIfTrue="1">
      <formula>100</formula>
      <formula>975</formula>
    </cfRule>
    <cfRule type="cellIs" priority="38" dxfId="0" operator="between" stopIfTrue="1">
      <formula>100</formula>
      <formula>999</formula>
    </cfRule>
  </conditionalFormatting>
  <conditionalFormatting sqref="AB26 AD26">
    <cfRule type="cellIs" priority="35" dxfId="1" operator="between" stopIfTrue="1">
      <formula>100</formula>
      <formula>975</formula>
    </cfRule>
    <cfRule type="cellIs" priority="36" dxfId="0" operator="between" stopIfTrue="1">
      <formula>100</formula>
      <formula>999</formula>
    </cfRule>
  </conditionalFormatting>
  <conditionalFormatting sqref="AF27:AF28 AP41 AI27:AI29 AJ27:AJ28 AK41:AM41 AK33:AL33 AP33 AJ31:AJ35 AQ42:AR43 AP36:AP38 AI31:AI32 AH41 AH31:AH33 AF31:AG35 AH35:AH37 AI34:AI35 AK36:AM38 AN39:AO40">
    <cfRule type="cellIs" priority="33" dxfId="1" operator="between" stopIfTrue="1">
      <formula>100</formula>
      <formula>975</formula>
    </cfRule>
    <cfRule type="cellIs" priority="34" dxfId="0" operator="between" stopIfTrue="1">
      <formula>100</formula>
      <formula>999</formula>
    </cfRule>
  </conditionalFormatting>
  <conditionalFormatting sqref="AT45:AU48 BD53:BD55 BE60 BJ61:BJ62 BK61:BK63 BG58 BH59:BI60 BI56 BE56:BF57 BC54 AY50:AY53 BB55 AY55:AZ55 AZ50:AZ51 AZ53 BB50:BB53 BA50 BA52:BA53 BD50:BD51 AX47 AX49 AV45:AV49 AW45:AW48 BK65:BK74 BL62:BL74 BM63:BM74 BN62:BO74 BP74:BV74">
    <cfRule type="cellIs" priority="31" dxfId="1" operator="between" stopIfTrue="1">
      <formula>100</formula>
      <formula>975</formula>
    </cfRule>
    <cfRule type="cellIs" priority="32" dxfId="0" operator="between" stopIfTrue="1">
      <formula>100</formula>
      <formula>999</formula>
    </cfRule>
  </conditionalFormatting>
  <conditionalFormatting sqref="K10">
    <cfRule type="cellIs" priority="29" dxfId="1" operator="between" stopIfTrue="1">
      <formula>100</formula>
      <formula>975</formula>
    </cfRule>
    <cfRule type="cellIs" priority="30" dxfId="0" operator="between" stopIfTrue="1">
      <formula>100</formula>
      <formula>999</formula>
    </cfRule>
  </conditionalFormatting>
  <conditionalFormatting sqref="L11">
    <cfRule type="cellIs" priority="27" dxfId="1" operator="between" stopIfTrue="1">
      <formula>100</formula>
      <formula>975</formula>
    </cfRule>
    <cfRule type="cellIs" priority="28" dxfId="0" operator="between" stopIfTrue="1">
      <formula>100</formula>
      <formula>999</formula>
    </cfRule>
  </conditionalFormatting>
  <conditionalFormatting sqref="M12">
    <cfRule type="cellIs" priority="25" dxfId="1" operator="between" stopIfTrue="1">
      <formula>100</formula>
      <formula>975</formula>
    </cfRule>
    <cfRule type="cellIs" priority="26" dxfId="0" operator="between" stopIfTrue="1">
      <formula>100</formula>
      <formula>999</formula>
    </cfRule>
  </conditionalFormatting>
  <conditionalFormatting sqref="AE30">
    <cfRule type="cellIs" priority="23" dxfId="1" operator="between" stopIfTrue="1">
      <formula>100</formula>
      <formula>975</formula>
    </cfRule>
    <cfRule type="cellIs" priority="24" dxfId="0" operator="between" stopIfTrue="1">
      <formula>100</formula>
      <formula>999</formula>
    </cfRule>
  </conditionalFormatting>
  <conditionalFormatting sqref="AS44">
    <cfRule type="cellIs" priority="21" dxfId="1" operator="between" stopIfTrue="1">
      <formula>100</formula>
      <formula>975</formula>
    </cfRule>
    <cfRule type="cellIs" priority="22" dxfId="0" operator="between" stopIfTrue="1">
      <formula>100</formula>
      <formula>999</formula>
    </cfRule>
  </conditionalFormatting>
  <conditionalFormatting sqref="M10">
    <cfRule type="cellIs" priority="19" dxfId="1" operator="between" stopIfTrue="1">
      <formula>100</formula>
      <formula>975</formula>
    </cfRule>
    <cfRule type="cellIs" priority="20" dxfId="0" operator="between" stopIfTrue="1">
      <formula>100</formula>
      <formula>999</formula>
    </cfRule>
  </conditionalFormatting>
  <conditionalFormatting sqref="BP67">
    <cfRule type="cellIs" priority="17" dxfId="1" operator="between" stopIfTrue="1">
      <formula>100</formula>
      <formula>975</formula>
    </cfRule>
    <cfRule type="cellIs" priority="18" dxfId="0" operator="between" stopIfTrue="1">
      <formula>100</formula>
      <formula>999</formula>
    </cfRule>
  </conditionalFormatting>
  <conditionalFormatting sqref="BR69">
    <cfRule type="cellIs" priority="15" dxfId="1" operator="between" stopIfTrue="1">
      <formula>100</formula>
      <formula>975</formula>
    </cfRule>
    <cfRule type="cellIs" priority="16" dxfId="0" operator="between" stopIfTrue="1">
      <formula>100</formula>
      <formula>999</formula>
    </cfRule>
  </conditionalFormatting>
  <conditionalFormatting sqref="BQ68">
    <cfRule type="cellIs" priority="13" dxfId="1" operator="between" stopIfTrue="1">
      <formula>100</formula>
      <formula>975</formula>
    </cfRule>
    <cfRule type="cellIs" priority="14" dxfId="0" operator="between" stopIfTrue="1">
      <formula>100</formula>
      <formula>999</formula>
    </cfRule>
  </conditionalFormatting>
  <conditionalFormatting sqref="BS70">
    <cfRule type="cellIs" priority="11" dxfId="1" operator="between" stopIfTrue="1">
      <formula>100</formula>
      <formula>975</formula>
    </cfRule>
    <cfRule type="cellIs" priority="12" dxfId="0" operator="between" stopIfTrue="1">
      <formula>100</formula>
      <formula>999</formula>
    </cfRule>
  </conditionalFormatting>
  <conditionalFormatting sqref="BU72">
    <cfRule type="cellIs" priority="9" dxfId="1" operator="between" stopIfTrue="1">
      <formula>100</formula>
      <formula>975</formula>
    </cfRule>
    <cfRule type="cellIs" priority="10" dxfId="0" operator="between" stopIfTrue="1">
      <formula>100</formula>
      <formula>999</formula>
    </cfRule>
  </conditionalFormatting>
  <conditionalFormatting sqref="BT71">
    <cfRule type="cellIs" priority="7" dxfId="1" operator="between" stopIfTrue="1">
      <formula>100</formula>
      <formula>975</formula>
    </cfRule>
    <cfRule type="cellIs" priority="8" dxfId="0" operator="between" stopIfTrue="1">
      <formula>100</formula>
      <formula>999</formula>
    </cfRule>
  </conditionalFormatting>
  <conditionalFormatting sqref="BV73">
    <cfRule type="cellIs" priority="5" dxfId="1" operator="between" stopIfTrue="1">
      <formula>100</formula>
      <formula>975</formula>
    </cfRule>
    <cfRule type="cellIs" priority="6" dxfId="0" operator="between" stopIfTrue="1">
      <formula>100</formula>
      <formula>999</formula>
    </cfRule>
  </conditionalFormatting>
  <conditionalFormatting sqref="BX75">
    <cfRule type="cellIs" priority="3" dxfId="1" operator="between" stopIfTrue="1">
      <formula>100</formula>
      <formula>975</formula>
    </cfRule>
    <cfRule type="cellIs" priority="4" dxfId="0" operator="between" stopIfTrue="1">
      <formula>100</formula>
      <formula>999</formula>
    </cfRule>
  </conditionalFormatting>
  <conditionalFormatting sqref="BW74">
    <cfRule type="cellIs" priority="1" dxfId="1" operator="between" stopIfTrue="1">
      <formula>100</formula>
      <formula>975</formula>
    </cfRule>
    <cfRule type="cellIs" priority="2" dxfId="0" operator="between" stopIfTrue="1">
      <formula>100</formula>
      <formula>999</formula>
    </cfRule>
  </conditionalFormatting>
  <printOptions/>
  <pageMargins left="0.5511811023622047" right="0.5511811023622047" top="0.3937007874015748" bottom="0.31496062992125984" header="0.2755905511811024" footer="0.2362204724409449"/>
  <pageSetup horizontalDpi="600" verticalDpi="600" orientation="portrait" paperSize="8" r:id="rId1"/>
  <colBreaks count="4" manualBreakCount="4">
    <brk id="20" max="73" man="1"/>
    <brk id="40" max="73" man="1"/>
    <brk id="60" max="73" man="1"/>
    <brk id="76" max="73" man="1"/>
  </colBreaks>
</worksheet>
</file>

<file path=xl/worksheets/sheet4.xml><?xml version="1.0" encoding="utf-8"?>
<worksheet xmlns="http://schemas.openxmlformats.org/spreadsheetml/2006/main" xmlns:r="http://schemas.openxmlformats.org/officeDocument/2006/relationships">
  <sheetPr codeName="Sheet6"/>
  <dimension ref="A1:G175"/>
  <sheetViews>
    <sheetView zoomScalePageLayoutView="0" workbookViewId="0" topLeftCell="A55">
      <selection activeCell="I10" sqref="I10:L11"/>
    </sheetView>
  </sheetViews>
  <sheetFormatPr defaultColWidth="8.796875" defaultRowHeight="14.25"/>
  <cols>
    <col min="2" max="2" width="27.09765625" style="0" customWidth="1"/>
  </cols>
  <sheetData>
    <row r="1" spans="1:2" ht="12.75">
      <c r="A1">
        <v>1</v>
      </c>
      <c r="B1" t="s">
        <v>38</v>
      </c>
    </row>
    <row r="2" spans="1:3" ht="12.75">
      <c r="A2">
        <v>2</v>
      </c>
      <c r="B2" t="s">
        <v>0</v>
      </c>
      <c r="C2" s="1" t="s">
        <v>189</v>
      </c>
    </row>
    <row r="3" spans="1:3" ht="12.75">
      <c r="A3">
        <v>3</v>
      </c>
      <c r="B3" t="s">
        <v>75</v>
      </c>
      <c r="C3" s="1" t="s">
        <v>189</v>
      </c>
    </row>
    <row r="4" spans="1:3" ht="12.75">
      <c r="A4">
        <v>4</v>
      </c>
      <c r="B4" t="s">
        <v>1</v>
      </c>
      <c r="C4" s="1" t="s">
        <v>189</v>
      </c>
    </row>
    <row r="5" spans="1:3" ht="12.75">
      <c r="A5">
        <v>5</v>
      </c>
      <c r="B5" t="s">
        <v>76</v>
      </c>
      <c r="C5" s="1" t="s">
        <v>189</v>
      </c>
    </row>
    <row r="6" spans="1:3" ht="12.75">
      <c r="A6">
        <v>6</v>
      </c>
      <c r="B6" t="s">
        <v>77</v>
      </c>
      <c r="C6" s="1" t="s">
        <v>190</v>
      </c>
    </row>
    <row r="7" spans="1:3" ht="12.75">
      <c r="A7">
        <v>7</v>
      </c>
      <c r="B7" t="s">
        <v>117</v>
      </c>
      <c r="C7" s="1" t="s">
        <v>220</v>
      </c>
    </row>
    <row r="8" spans="1:3" ht="12.75">
      <c r="A8">
        <v>8</v>
      </c>
      <c r="B8" t="s">
        <v>78</v>
      </c>
      <c r="C8" t="s">
        <v>214</v>
      </c>
    </row>
    <row r="9" spans="1:3" ht="12.75">
      <c r="A9">
        <v>9</v>
      </c>
      <c r="B9" t="s">
        <v>115</v>
      </c>
      <c r="C9" s="1" t="s">
        <v>206</v>
      </c>
    </row>
    <row r="10" spans="1:3" ht="12.75">
      <c r="A10">
        <v>10</v>
      </c>
      <c r="B10" t="s">
        <v>116</v>
      </c>
      <c r="C10" s="1" t="s">
        <v>157</v>
      </c>
    </row>
    <row r="11" spans="1:3" ht="12.75">
      <c r="A11">
        <v>11</v>
      </c>
      <c r="B11" t="s">
        <v>79</v>
      </c>
      <c r="C11" s="1" t="s">
        <v>157</v>
      </c>
    </row>
    <row r="12" spans="1:3" ht="12.75">
      <c r="A12">
        <v>12</v>
      </c>
      <c r="B12" t="s">
        <v>80</v>
      </c>
      <c r="C12" s="1" t="s">
        <v>188</v>
      </c>
    </row>
    <row r="13" spans="1:3" ht="12.75">
      <c r="A13">
        <v>13</v>
      </c>
      <c r="B13" t="s">
        <v>118</v>
      </c>
      <c r="C13" s="1" t="s">
        <v>199</v>
      </c>
    </row>
    <row r="14" spans="1:3" ht="12.75">
      <c r="A14">
        <v>14</v>
      </c>
      <c r="B14" t="s">
        <v>119</v>
      </c>
      <c r="C14" s="1" t="s">
        <v>211</v>
      </c>
    </row>
    <row r="15" spans="1:3" ht="12.75">
      <c r="A15">
        <v>15</v>
      </c>
      <c r="B15" t="s">
        <v>120</v>
      </c>
      <c r="C15" s="1" t="s">
        <v>303</v>
      </c>
    </row>
    <row r="16" spans="1:3" ht="12.75">
      <c r="A16">
        <v>16</v>
      </c>
      <c r="B16" t="s">
        <v>3</v>
      </c>
      <c r="C16" s="1" t="s">
        <v>196</v>
      </c>
    </row>
    <row r="17" spans="1:3" ht="12.75">
      <c r="A17">
        <v>17</v>
      </c>
      <c r="B17" t="s">
        <v>71</v>
      </c>
      <c r="C17" s="1" t="s">
        <v>195</v>
      </c>
    </row>
    <row r="18" spans="1:3" ht="12.75">
      <c r="A18">
        <v>18</v>
      </c>
      <c r="C18" s="1"/>
    </row>
    <row r="19" spans="1:3" ht="12.75">
      <c r="A19">
        <v>19</v>
      </c>
      <c r="C19" s="1"/>
    </row>
    <row r="20" spans="1:3" ht="12.75">
      <c r="A20">
        <v>20</v>
      </c>
      <c r="C20" s="1"/>
    </row>
    <row r="21" spans="1:3" ht="12.75">
      <c r="A21">
        <v>21</v>
      </c>
      <c r="C21" s="1"/>
    </row>
    <row r="22" spans="1:3" ht="12.75">
      <c r="A22">
        <v>22</v>
      </c>
      <c r="B22" t="s">
        <v>38</v>
      </c>
      <c r="C22" s="1"/>
    </row>
    <row r="23" spans="1:3" ht="12.75">
      <c r="A23">
        <v>23</v>
      </c>
      <c r="B23" t="s">
        <v>83</v>
      </c>
      <c r="C23" s="1" t="s">
        <v>221</v>
      </c>
    </row>
    <row r="24" spans="1:3" ht="12.75">
      <c r="A24">
        <v>24</v>
      </c>
      <c r="B24" t="s">
        <v>121</v>
      </c>
      <c r="C24" s="1" t="s">
        <v>197</v>
      </c>
    </row>
    <row r="25" spans="1:3" ht="12.75">
      <c r="A25">
        <v>25</v>
      </c>
      <c r="B25" t="s">
        <v>72</v>
      </c>
      <c r="C25" s="1" t="s">
        <v>198</v>
      </c>
    </row>
    <row r="26" spans="1:3" ht="12.75">
      <c r="A26">
        <v>26</v>
      </c>
      <c r="B26" t="s">
        <v>122</v>
      </c>
      <c r="C26" s="1" t="s">
        <v>213</v>
      </c>
    </row>
    <row r="27" spans="1:3" ht="12.75">
      <c r="A27">
        <v>27</v>
      </c>
      <c r="B27" t="s">
        <v>65</v>
      </c>
      <c r="C27" s="1" t="s">
        <v>182</v>
      </c>
    </row>
    <row r="28" spans="1:3" ht="12.75">
      <c r="A28">
        <v>28</v>
      </c>
      <c r="B28" t="s">
        <v>123</v>
      </c>
      <c r="C28" s="1" t="s">
        <v>222</v>
      </c>
    </row>
    <row r="29" spans="1:3" ht="12.75">
      <c r="A29">
        <v>29</v>
      </c>
      <c r="B29" t="s">
        <v>20</v>
      </c>
      <c r="C29" s="1" t="s">
        <v>222</v>
      </c>
    </row>
    <row r="30" spans="1:3" ht="12.75">
      <c r="A30">
        <v>30</v>
      </c>
      <c r="B30" t="s">
        <v>84</v>
      </c>
      <c r="C30" s="1" t="s">
        <v>209</v>
      </c>
    </row>
    <row r="31" spans="1:3" ht="12.75">
      <c r="A31">
        <v>31</v>
      </c>
      <c r="B31" t="s">
        <v>67</v>
      </c>
      <c r="C31" s="1" t="s">
        <v>222</v>
      </c>
    </row>
    <row r="32" spans="1:3" ht="12.75">
      <c r="A32">
        <v>32</v>
      </c>
      <c r="B32" t="s">
        <v>124</v>
      </c>
      <c r="C32" s="1" t="s">
        <v>166</v>
      </c>
    </row>
    <row r="33" spans="1:3" ht="12.75">
      <c r="A33">
        <v>33</v>
      </c>
      <c r="B33" t="s">
        <v>85</v>
      </c>
      <c r="C33" s="1" t="s">
        <v>181</v>
      </c>
    </row>
    <row r="34" spans="1:3" ht="12.75">
      <c r="A34">
        <v>34</v>
      </c>
      <c r="B34" t="s">
        <v>86</v>
      </c>
      <c r="C34" s="1" t="s">
        <v>223</v>
      </c>
    </row>
    <row r="35" spans="1:3" ht="12.75">
      <c r="A35">
        <v>35</v>
      </c>
      <c r="B35" t="s">
        <v>87</v>
      </c>
      <c r="C35" s="1" t="s">
        <v>172</v>
      </c>
    </row>
    <row r="36" spans="1:3" ht="12.75">
      <c r="A36">
        <v>36</v>
      </c>
      <c r="B36" t="s">
        <v>88</v>
      </c>
      <c r="C36" s="1" t="s">
        <v>162</v>
      </c>
    </row>
    <row r="37" spans="1:3" ht="12.75">
      <c r="A37">
        <v>37</v>
      </c>
      <c r="C37" s="1"/>
    </row>
    <row r="38" spans="1:3" ht="12.75">
      <c r="A38">
        <v>38</v>
      </c>
      <c r="B38" t="s">
        <v>38</v>
      </c>
      <c r="C38" s="1"/>
    </row>
    <row r="39" spans="1:3" ht="12.75">
      <c r="A39">
        <v>39</v>
      </c>
      <c r="B39" t="s">
        <v>125</v>
      </c>
      <c r="C39" s="1" t="s">
        <v>224</v>
      </c>
    </row>
    <row r="40" spans="1:3" ht="12.75">
      <c r="A40">
        <v>40</v>
      </c>
      <c r="B40" t="s">
        <v>66</v>
      </c>
      <c r="C40" s="1" t="s">
        <v>169</v>
      </c>
    </row>
    <row r="41" spans="1:3" ht="12.75">
      <c r="A41">
        <v>41</v>
      </c>
      <c r="B41" t="s">
        <v>126</v>
      </c>
      <c r="C41" s="1" t="s">
        <v>305</v>
      </c>
    </row>
    <row r="42" spans="1:3" ht="12.75">
      <c r="A42">
        <v>42</v>
      </c>
      <c r="B42" t="s">
        <v>13</v>
      </c>
      <c r="C42" s="1" t="s">
        <v>181</v>
      </c>
    </row>
    <row r="43" spans="1:3" ht="12.75">
      <c r="A43">
        <v>43</v>
      </c>
      <c r="B43" t="s">
        <v>127</v>
      </c>
      <c r="C43" s="1" t="s">
        <v>192</v>
      </c>
    </row>
    <row r="44" spans="1:3" ht="12.75">
      <c r="A44">
        <v>44</v>
      </c>
      <c r="C44" s="1"/>
    </row>
    <row r="45" spans="1:3" ht="12.75">
      <c r="A45">
        <v>45</v>
      </c>
      <c r="B45" t="s">
        <v>128</v>
      </c>
      <c r="C45" s="1" t="s">
        <v>225</v>
      </c>
    </row>
    <row r="46" spans="1:3" ht="12.75">
      <c r="A46">
        <v>46</v>
      </c>
      <c r="B46" t="s">
        <v>129</v>
      </c>
      <c r="C46" s="1" t="s">
        <v>167</v>
      </c>
    </row>
    <row r="47" spans="1:3" ht="12.75">
      <c r="A47">
        <v>47</v>
      </c>
      <c r="B47" t="s">
        <v>130</v>
      </c>
      <c r="C47" s="1" t="s">
        <v>328</v>
      </c>
    </row>
    <row r="48" spans="1:3" ht="12.75">
      <c r="A48">
        <v>48</v>
      </c>
      <c r="B48" t="s">
        <v>131</v>
      </c>
      <c r="C48" s="1" t="s">
        <v>210</v>
      </c>
    </row>
    <row r="49" spans="1:3" ht="12.75">
      <c r="A49">
        <v>49</v>
      </c>
      <c r="B49" t="s">
        <v>132</v>
      </c>
      <c r="C49" s="1" t="s">
        <v>179</v>
      </c>
    </row>
    <row r="50" spans="1:3" ht="12.75">
      <c r="A50">
        <v>50</v>
      </c>
      <c r="B50" t="s">
        <v>90</v>
      </c>
      <c r="C50" s="1" t="s">
        <v>179</v>
      </c>
    </row>
    <row r="51" spans="1:3" ht="12.75">
      <c r="A51">
        <v>51</v>
      </c>
      <c r="B51" t="s">
        <v>133</v>
      </c>
      <c r="C51" s="1" t="s">
        <v>157</v>
      </c>
    </row>
    <row r="52" spans="1:3" ht="12.75">
      <c r="A52">
        <v>52</v>
      </c>
      <c r="B52" t="s">
        <v>113</v>
      </c>
      <c r="C52" s="1" t="s">
        <v>184</v>
      </c>
    </row>
    <row r="53" spans="1:3" ht="12.75">
      <c r="A53">
        <v>53</v>
      </c>
      <c r="C53" s="1"/>
    </row>
    <row r="54" spans="1:3" ht="12.75">
      <c r="A54">
        <v>54</v>
      </c>
      <c r="B54" t="s">
        <v>38</v>
      </c>
      <c r="C54" s="1"/>
    </row>
    <row r="55" spans="1:3" ht="12.75">
      <c r="A55">
        <v>55</v>
      </c>
      <c r="B55" t="s">
        <v>19</v>
      </c>
      <c r="C55" s="1" t="s">
        <v>304</v>
      </c>
    </row>
    <row r="56" spans="1:3" ht="12.75">
      <c r="A56">
        <v>56</v>
      </c>
      <c r="B56" t="s">
        <v>18</v>
      </c>
      <c r="C56" s="1" t="s">
        <v>165</v>
      </c>
    </row>
    <row r="57" spans="1:3" ht="12.75">
      <c r="A57">
        <v>57</v>
      </c>
      <c r="B57" t="s">
        <v>38</v>
      </c>
      <c r="C57" s="1"/>
    </row>
    <row r="58" spans="1:3" ht="12.75">
      <c r="A58">
        <v>58</v>
      </c>
      <c r="B58" t="s">
        <v>134</v>
      </c>
      <c r="C58" s="1" t="s">
        <v>226</v>
      </c>
    </row>
    <row r="59" spans="1:3" ht="12.75">
      <c r="A59">
        <v>59</v>
      </c>
      <c r="B59" t="s">
        <v>63</v>
      </c>
      <c r="C59" s="1" t="s">
        <v>178</v>
      </c>
    </row>
    <row r="60" spans="1:3" ht="12.75">
      <c r="A60">
        <v>60</v>
      </c>
      <c r="B60" t="s">
        <v>91</v>
      </c>
      <c r="C60" s="1" t="s">
        <v>176</v>
      </c>
    </row>
    <row r="61" spans="1:3" ht="12.75">
      <c r="A61">
        <v>61</v>
      </c>
      <c r="B61" t="s">
        <v>92</v>
      </c>
      <c r="C61" s="1" t="s">
        <v>177</v>
      </c>
    </row>
    <row r="62" spans="1:3" ht="12.75">
      <c r="A62">
        <v>62</v>
      </c>
      <c r="B62" t="s">
        <v>93</v>
      </c>
      <c r="C62" s="1" t="s">
        <v>176</v>
      </c>
    </row>
    <row r="63" spans="1:3" ht="12.75">
      <c r="A63">
        <v>63</v>
      </c>
      <c r="B63" t="s">
        <v>94</v>
      </c>
      <c r="C63" s="1" t="s">
        <v>176</v>
      </c>
    </row>
    <row r="64" spans="1:3" ht="12.75">
      <c r="A64">
        <v>64</v>
      </c>
      <c r="B64" t="s">
        <v>135</v>
      </c>
      <c r="C64" s="1" t="s">
        <v>215</v>
      </c>
    </row>
    <row r="65" spans="1:3" ht="12.75">
      <c r="A65">
        <v>65</v>
      </c>
      <c r="B65" t="s">
        <v>73</v>
      </c>
      <c r="C65" s="1" t="s">
        <v>216</v>
      </c>
    </row>
    <row r="66" spans="1:3" ht="12.75">
      <c r="A66">
        <v>66</v>
      </c>
      <c r="B66" t="s">
        <v>95</v>
      </c>
      <c r="C66" s="1" t="s">
        <v>217</v>
      </c>
    </row>
    <row r="67" spans="1:2" ht="12.75">
      <c r="A67">
        <v>67</v>
      </c>
      <c r="B67" t="s">
        <v>38</v>
      </c>
    </row>
    <row r="68" spans="1:3" ht="12.75">
      <c r="A68">
        <v>68</v>
      </c>
      <c r="B68" t="s">
        <v>136</v>
      </c>
      <c r="C68" s="1" t="s">
        <v>186</v>
      </c>
    </row>
    <row r="69" spans="1:3" ht="12.75">
      <c r="A69">
        <v>69</v>
      </c>
      <c r="B69" t="s">
        <v>137</v>
      </c>
      <c r="C69" s="1" t="s">
        <v>184</v>
      </c>
    </row>
    <row r="70" spans="1:3" ht="12.75">
      <c r="A70">
        <v>70</v>
      </c>
      <c r="B70" t="s">
        <v>96</v>
      </c>
      <c r="C70" s="1" t="s">
        <v>184</v>
      </c>
    </row>
    <row r="71" spans="1:3" ht="12.75">
      <c r="A71">
        <v>71</v>
      </c>
      <c r="B71" t="s">
        <v>97</v>
      </c>
      <c r="C71" s="1" t="s">
        <v>184</v>
      </c>
    </row>
    <row r="72" spans="1:3" ht="12.75">
      <c r="A72">
        <v>72</v>
      </c>
      <c r="B72" t="s">
        <v>98</v>
      </c>
      <c r="C72" s="1" t="s">
        <v>227</v>
      </c>
    </row>
    <row r="73" spans="1:3" ht="12.75">
      <c r="A73">
        <v>73</v>
      </c>
      <c r="B73" t="s">
        <v>99</v>
      </c>
      <c r="C73" s="1" t="s">
        <v>227</v>
      </c>
    </row>
    <row r="74" spans="1:3" ht="12.75">
      <c r="A74">
        <v>74</v>
      </c>
      <c r="B74" t="s">
        <v>138</v>
      </c>
      <c r="C74" s="1" t="s">
        <v>202</v>
      </c>
    </row>
    <row r="75" spans="1:3" ht="12.75">
      <c r="A75">
        <v>75</v>
      </c>
      <c r="B75" t="s">
        <v>7</v>
      </c>
      <c r="C75" s="1" t="s">
        <v>203</v>
      </c>
    </row>
    <row r="76" spans="1:3" ht="12.75">
      <c r="A76">
        <v>76</v>
      </c>
      <c r="B76" t="s">
        <v>416</v>
      </c>
      <c r="C76" s="1" t="s">
        <v>204</v>
      </c>
    </row>
    <row r="77" spans="1:3" ht="12.75">
      <c r="A77">
        <v>77</v>
      </c>
      <c r="B77" t="s">
        <v>417</v>
      </c>
      <c r="C77" s="1" t="s">
        <v>205</v>
      </c>
    </row>
    <row r="78" spans="1:3" ht="12.75">
      <c r="A78">
        <v>78</v>
      </c>
      <c r="B78" t="s">
        <v>8</v>
      </c>
      <c r="C78" s="1" t="s">
        <v>205</v>
      </c>
    </row>
    <row r="79" spans="1:3" ht="12.75">
      <c r="A79">
        <v>79</v>
      </c>
      <c r="C79" s="1"/>
    </row>
    <row r="80" spans="1:3" ht="12.75">
      <c r="A80">
        <v>80</v>
      </c>
      <c r="B80" t="s">
        <v>38</v>
      </c>
      <c r="C80" s="1"/>
    </row>
    <row r="81" spans="1:3" ht="12.75">
      <c r="A81">
        <v>81</v>
      </c>
      <c r="B81" t="s">
        <v>100</v>
      </c>
      <c r="C81" s="1" t="s">
        <v>160</v>
      </c>
    </row>
    <row r="82" spans="1:3" ht="12.75">
      <c r="A82">
        <v>82</v>
      </c>
      <c r="B82" t="s">
        <v>101</v>
      </c>
      <c r="C82" s="1" t="s">
        <v>164</v>
      </c>
    </row>
    <row r="83" spans="1:3" ht="12.75">
      <c r="A83">
        <v>83</v>
      </c>
      <c r="B83" t="s">
        <v>102</v>
      </c>
      <c r="C83" s="1" t="s">
        <v>228</v>
      </c>
    </row>
    <row r="84" spans="1:3" ht="12.75">
      <c r="A84">
        <v>84</v>
      </c>
      <c r="B84" t="s">
        <v>229</v>
      </c>
      <c r="C84" s="1" t="s">
        <v>230</v>
      </c>
    </row>
    <row r="85" spans="1:3" ht="12.75">
      <c r="A85">
        <v>85</v>
      </c>
      <c r="B85" t="s">
        <v>11</v>
      </c>
      <c r="C85" s="1" t="s">
        <v>157</v>
      </c>
    </row>
    <row r="86" spans="1:3" ht="12.75">
      <c r="A86">
        <v>86</v>
      </c>
      <c r="B86" t="s">
        <v>103</v>
      </c>
      <c r="C86" s="1" t="s">
        <v>174</v>
      </c>
    </row>
    <row r="87" spans="1:3" ht="12.75">
      <c r="A87">
        <v>87</v>
      </c>
      <c r="B87" t="s">
        <v>104</v>
      </c>
      <c r="C87" s="1" t="s">
        <v>228</v>
      </c>
    </row>
    <row r="88" spans="1:3" ht="12.75">
      <c r="A88">
        <v>88</v>
      </c>
      <c r="B88" t="s">
        <v>70</v>
      </c>
      <c r="C88" s="1" t="s">
        <v>173</v>
      </c>
    </row>
    <row r="89" spans="1:3" ht="12.75">
      <c r="A89">
        <v>89</v>
      </c>
      <c r="B89" t="s">
        <v>105</v>
      </c>
      <c r="C89" s="1" t="s">
        <v>157</v>
      </c>
    </row>
    <row r="90" spans="1:3" ht="12.75">
      <c r="A90">
        <v>90</v>
      </c>
      <c r="B90" t="s">
        <v>10</v>
      </c>
      <c r="C90" s="1" t="s">
        <v>175</v>
      </c>
    </row>
    <row r="91" spans="1:3" ht="12.75">
      <c r="A91">
        <v>91</v>
      </c>
      <c r="B91" t="s">
        <v>106</v>
      </c>
      <c r="C91" s="1" t="s">
        <v>230</v>
      </c>
    </row>
    <row r="92" spans="1:3" ht="12.75">
      <c r="A92">
        <v>92</v>
      </c>
      <c r="B92" t="s">
        <v>107</v>
      </c>
      <c r="C92" s="1" t="s">
        <v>157</v>
      </c>
    </row>
    <row r="93" spans="1:3" ht="12.75">
      <c r="A93">
        <v>93</v>
      </c>
      <c r="B93" t="s">
        <v>108</v>
      </c>
      <c r="C93" s="1" t="s">
        <v>228</v>
      </c>
    </row>
    <row r="94" spans="1:3" ht="12.75">
      <c r="A94">
        <v>94</v>
      </c>
      <c r="B94" t="s">
        <v>109</v>
      </c>
      <c r="C94" s="1" t="s">
        <v>175</v>
      </c>
    </row>
    <row r="95" spans="1:3" ht="12.75">
      <c r="A95">
        <v>95</v>
      </c>
      <c r="B95" t="s">
        <v>74</v>
      </c>
      <c r="C95" s="1" t="s">
        <v>170</v>
      </c>
    </row>
    <row r="96" spans="1:3" ht="12.75">
      <c r="A96">
        <v>96</v>
      </c>
      <c r="B96" t="s">
        <v>110</v>
      </c>
      <c r="C96" s="1" t="s">
        <v>163</v>
      </c>
    </row>
    <row r="97" spans="1:3" ht="12.75">
      <c r="A97">
        <v>97</v>
      </c>
      <c r="B97" t="s">
        <v>111</v>
      </c>
      <c r="C97" s="1" t="s">
        <v>161</v>
      </c>
    </row>
    <row r="98" spans="1:3" ht="12.75">
      <c r="A98">
        <v>98</v>
      </c>
      <c r="B98" t="s">
        <v>38</v>
      </c>
      <c r="C98" s="1"/>
    </row>
    <row r="99" spans="1:3" ht="12.75">
      <c r="A99">
        <v>99</v>
      </c>
      <c r="B99" t="s">
        <v>139</v>
      </c>
      <c r="C99" s="1" t="s">
        <v>201</v>
      </c>
    </row>
    <row r="100" spans="1:3" ht="12.75">
      <c r="A100">
        <v>100</v>
      </c>
      <c r="B100" t="s">
        <v>38</v>
      </c>
      <c r="C100" s="1"/>
    </row>
    <row r="101" spans="1:3" ht="12.75">
      <c r="A101">
        <v>101</v>
      </c>
      <c r="B101" t="s">
        <v>57</v>
      </c>
      <c r="C101" s="1" t="s">
        <v>215</v>
      </c>
    </row>
    <row r="102" spans="1:3" ht="12.75">
      <c r="A102">
        <v>102</v>
      </c>
      <c r="B102" t="s">
        <v>38</v>
      </c>
      <c r="C102" s="1"/>
    </row>
    <row r="103" spans="1:3" ht="12.75">
      <c r="A103">
        <v>103</v>
      </c>
      <c r="B103" t="s">
        <v>50</v>
      </c>
      <c r="C103" s="1" t="s">
        <v>175</v>
      </c>
    </row>
    <row r="104" spans="1:3" ht="12.75">
      <c r="A104">
        <v>104</v>
      </c>
      <c r="B104" t="s">
        <v>68</v>
      </c>
      <c r="C104" s="1" t="s">
        <v>172</v>
      </c>
    </row>
    <row r="105" spans="1:3" ht="12.75">
      <c r="A105">
        <v>105</v>
      </c>
      <c r="B105" t="s">
        <v>52</v>
      </c>
      <c r="C105" s="1" t="s">
        <v>175</v>
      </c>
    </row>
    <row r="106" spans="1:3" ht="12.75">
      <c r="A106">
        <v>106</v>
      </c>
      <c r="B106" t="s">
        <v>62</v>
      </c>
      <c r="C106" s="1" t="s">
        <v>231</v>
      </c>
    </row>
    <row r="107" spans="1:3" ht="12.75">
      <c r="A107">
        <v>107</v>
      </c>
      <c r="B107" t="s">
        <v>42</v>
      </c>
      <c r="C107" s="1" t="s">
        <v>174</v>
      </c>
    </row>
    <row r="108" spans="1:3" ht="12.75">
      <c r="A108">
        <v>108</v>
      </c>
      <c r="B108" t="s">
        <v>44</v>
      </c>
      <c r="C108" s="1" t="s">
        <v>174</v>
      </c>
    </row>
    <row r="109" spans="1:3" ht="12.75">
      <c r="A109">
        <v>109</v>
      </c>
      <c r="B109" t="s">
        <v>49</v>
      </c>
      <c r="C109" s="1" t="s">
        <v>232</v>
      </c>
    </row>
    <row r="110" spans="1:3" ht="12.75">
      <c r="A110">
        <v>110</v>
      </c>
      <c r="B110" t="s">
        <v>53</v>
      </c>
      <c r="C110" s="1" t="s">
        <v>157</v>
      </c>
    </row>
    <row r="111" spans="1:3" ht="12.75">
      <c r="A111">
        <v>111</v>
      </c>
      <c r="B111" t="s">
        <v>60</v>
      </c>
      <c r="C111" s="1" t="s">
        <v>174</v>
      </c>
    </row>
    <row r="112" spans="1:3" ht="12.75">
      <c r="A112">
        <v>112</v>
      </c>
      <c r="B112" t="s">
        <v>69</v>
      </c>
      <c r="C112" s="1" t="s">
        <v>172</v>
      </c>
    </row>
    <row r="113" spans="1:3" ht="12.75">
      <c r="A113">
        <v>113</v>
      </c>
      <c r="B113" t="s">
        <v>38</v>
      </c>
      <c r="C113" s="1"/>
    </row>
    <row r="114" spans="1:3" ht="12.75">
      <c r="A114">
        <v>114</v>
      </c>
      <c r="B114" t="s">
        <v>56</v>
      </c>
      <c r="C114" s="1" t="s">
        <v>176</v>
      </c>
    </row>
    <row r="115" spans="1:3" ht="12.75">
      <c r="A115">
        <v>115</v>
      </c>
      <c r="B115" t="s">
        <v>47</v>
      </c>
      <c r="C115" s="1" t="s">
        <v>176</v>
      </c>
    </row>
    <row r="116" spans="1:3" ht="12.75">
      <c r="A116">
        <v>116</v>
      </c>
      <c r="B116" t="s">
        <v>38</v>
      </c>
      <c r="C116" s="1"/>
    </row>
    <row r="117" spans="1:3" ht="12.75">
      <c r="A117">
        <v>117</v>
      </c>
      <c r="B117" t="s">
        <v>41</v>
      </c>
      <c r="C117" s="1" t="s">
        <v>233</v>
      </c>
    </row>
    <row r="118" spans="1:3" ht="12.75">
      <c r="A118">
        <v>118</v>
      </c>
      <c r="B118" t="s">
        <v>48</v>
      </c>
      <c r="C118" s="1" t="s">
        <v>234</v>
      </c>
    </row>
    <row r="119" spans="1:3" ht="12.75">
      <c r="A119">
        <v>119</v>
      </c>
      <c r="B119" t="s">
        <v>38</v>
      </c>
      <c r="C119" s="1"/>
    </row>
    <row r="120" spans="1:3" ht="12.75">
      <c r="A120">
        <v>120</v>
      </c>
      <c r="B120" t="s">
        <v>326</v>
      </c>
      <c r="C120" s="1" t="s">
        <v>184</v>
      </c>
    </row>
    <row r="121" spans="1:3" ht="12.75">
      <c r="A121">
        <v>121</v>
      </c>
      <c r="B121" t="s">
        <v>327</v>
      </c>
      <c r="C121" s="1" t="s">
        <v>235</v>
      </c>
    </row>
    <row r="122" spans="1:3" ht="12.75">
      <c r="A122">
        <v>122</v>
      </c>
      <c r="B122" t="s">
        <v>38</v>
      </c>
      <c r="C122" s="1"/>
    </row>
    <row r="123" spans="1:3" ht="12.75">
      <c r="A123">
        <v>123</v>
      </c>
      <c r="B123" t="s">
        <v>46</v>
      </c>
      <c r="C123" s="1" t="s">
        <v>188</v>
      </c>
    </row>
    <row r="124" spans="1:3" ht="12.75">
      <c r="A124">
        <v>124</v>
      </c>
      <c r="B124" t="s">
        <v>38</v>
      </c>
      <c r="C124" s="1"/>
    </row>
    <row r="125" spans="1:3" ht="12.75">
      <c r="A125">
        <v>125</v>
      </c>
      <c r="B125" t="s">
        <v>45</v>
      </c>
      <c r="C125" s="1" t="s">
        <v>189</v>
      </c>
    </row>
    <row r="126" spans="1:3" ht="12.75">
      <c r="A126">
        <v>126</v>
      </c>
      <c r="B126" t="s">
        <v>38</v>
      </c>
      <c r="C126" s="1"/>
    </row>
    <row r="127" spans="1:3" ht="12.75">
      <c r="A127">
        <v>127</v>
      </c>
      <c r="B127" t="s">
        <v>54</v>
      </c>
      <c r="C127" s="1" t="s">
        <v>202</v>
      </c>
    </row>
    <row r="128" spans="1:3" ht="12.75">
      <c r="A128">
        <v>128</v>
      </c>
      <c r="B128" t="s">
        <v>58</v>
      </c>
      <c r="C128" s="1" t="s">
        <v>205</v>
      </c>
    </row>
    <row r="129" spans="1:3" ht="12.75">
      <c r="A129">
        <v>129</v>
      </c>
      <c r="B129" t="s">
        <v>38</v>
      </c>
      <c r="C129" s="1"/>
    </row>
    <row r="130" spans="1:3" ht="12.75">
      <c r="A130">
        <v>130</v>
      </c>
      <c r="B130" t="s">
        <v>61</v>
      </c>
      <c r="C130" s="1" t="s">
        <v>236</v>
      </c>
    </row>
    <row r="131" spans="1:3" ht="12.75">
      <c r="A131">
        <v>131</v>
      </c>
      <c r="B131" t="s">
        <v>38</v>
      </c>
      <c r="C131" s="1"/>
    </row>
    <row r="132" spans="1:3" ht="12.75">
      <c r="A132">
        <v>132</v>
      </c>
      <c r="B132" t="s">
        <v>142</v>
      </c>
      <c r="C132" s="1" t="s">
        <v>237</v>
      </c>
    </row>
    <row r="133" spans="1:3" ht="12.75">
      <c r="A133">
        <v>133</v>
      </c>
      <c r="B133" t="s">
        <v>143</v>
      </c>
      <c r="C133" s="1" t="s">
        <v>237</v>
      </c>
    </row>
    <row r="134" spans="1:3" ht="12.75">
      <c r="A134">
        <v>134</v>
      </c>
      <c r="B134" t="s">
        <v>38</v>
      </c>
      <c r="C134" s="1"/>
    </row>
    <row r="135" spans="1:3" ht="12.75">
      <c r="A135">
        <v>135</v>
      </c>
      <c r="B135" t="s">
        <v>144</v>
      </c>
      <c r="C135" s="1" t="s">
        <v>165</v>
      </c>
    </row>
    <row r="136" spans="1:3" ht="12.75">
      <c r="A136">
        <v>136</v>
      </c>
      <c r="B136" t="s">
        <v>38</v>
      </c>
      <c r="C136" s="1"/>
    </row>
    <row r="137" spans="1:3" ht="12.75">
      <c r="A137">
        <v>137</v>
      </c>
      <c r="B137" t="s">
        <v>51</v>
      </c>
      <c r="C137" s="1" t="s">
        <v>224</v>
      </c>
    </row>
    <row r="138" spans="1:3" ht="12.75">
      <c r="A138">
        <v>138</v>
      </c>
      <c r="B138" t="s">
        <v>43</v>
      </c>
      <c r="C138" s="1" t="s">
        <v>238</v>
      </c>
    </row>
    <row r="139" spans="1:3" ht="12.75">
      <c r="A139">
        <v>139</v>
      </c>
      <c r="B139" t="s">
        <v>38</v>
      </c>
      <c r="C139" s="1"/>
    </row>
    <row r="140" spans="1:3" ht="12.75">
      <c r="A140">
        <v>140</v>
      </c>
      <c r="B140" t="s">
        <v>55</v>
      </c>
      <c r="C140" s="1" t="s">
        <v>169</v>
      </c>
    </row>
    <row r="141" spans="1:3" ht="12.75">
      <c r="A141">
        <v>141</v>
      </c>
      <c r="B141" t="s">
        <v>145</v>
      </c>
      <c r="C141" s="1" t="s">
        <v>169</v>
      </c>
    </row>
    <row r="142" spans="1:3" ht="12.75">
      <c r="A142">
        <v>142</v>
      </c>
      <c r="B142" t="s">
        <v>59</v>
      </c>
      <c r="C142" s="86" t="s">
        <v>324</v>
      </c>
    </row>
    <row r="143" spans="1:2" ht="12.75">
      <c r="A143">
        <v>143</v>
      </c>
      <c r="B143" t="s">
        <v>38</v>
      </c>
    </row>
    <row r="144" ht="12.75">
      <c r="A144">
        <v>144</v>
      </c>
    </row>
    <row r="145" ht="12.75">
      <c r="A145">
        <v>145</v>
      </c>
    </row>
    <row r="146" ht="12.75">
      <c r="A146">
        <v>146</v>
      </c>
    </row>
    <row r="147" ht="12.75">
      <c r="A147">
        <v>147</v>
      </c>
    </row>
    <row r="148" ht="12.75">
      <c r="A148">
        <v>148</v>
      </c>
    </row>
    <row r="149" ht="12.75">
      <c r="A149">
        <v>149</v>
      </c>
    </row>
    <row r="150" ht="12.75">
      <c r="A150">
        <v>150</v>
      </c>
    </row>
    <row r="151" ht="12.75">
      <c r="A151">
        <v>151</v>
      </c>
    </row>
    <row r="152" ht="12.75">
      <c r="A152">
        <v>152</v>
      </c>
    </row>
    <row r="153" ht="12.75">
      <c r="A153">
        <v>153</v>
      </c>
    </row>
    <row r="154" ht="12.75">
      <c r="A154">
        <v>154</v>
      </c>
    </row>
    <row r="155" ht="12.75">
      <c r="A155">
        <v>155</v>
      </c>
    </row>
    <row r="156" ht="12.75">
      <c r="A156">
        <v>156</v>
      </c>
    </row>
    <row r="157" ht="12.75">
      <c r="A157">
        <v>157</v>
      </c>
    </row>
    <row r="158" ht="12.75">
      <c r="A158">
        <v>158</v>
      </c>
    </row>
    <row r="159" ht="12.75">
      <c r="A159">
        <v>159</v>
      </c>
    </row>
    <row r="160" ht="12.75">
      <c r="A160">
        <v>160</v>
      </c>
    </row>
    <row r="161" ht="12.75">
      <c r="A161">
        <v>161</v>
      </c>
    </row>
    <row r="162" ht="12.75">
      <c r="A162">
        <v>162</v>
      </c>
    </row>
    <row r="167" spans="5:6" ht="12.75">
      <c r="E167">
        <f>INDEX(B2:D162,MATCH('学校'!A3,'起点'!B2:B162,0),2)</f>
        <v>0</v>
      </c>
      <c r="F167">
        <f>INDEX(B2:D162,MATCH('学校'!A3,'起点'!B2:B162,0),3)</f>
        <v>0</v>
      </c>
    </row>
    <row r="168" spans="5:6" ht="12.75">
      <c r="E168">
        <f>INDEX(B2:D162,MATCH('学校'!A4,'起点'!B2:B162,0),2)</f>
        <v>0</v>
      </c>
      <c r="F168">
        <f>INDEX(B2:D162,MATCH('学校'!A4,'起点'!B2:B162,0),3)</f>
        <v>0</v>
      </c>
    </row>
    <row r="169" ht="12.75">
      <c r="G169">
        <f>IF('学校'!A3='学校'!A4,1,2)</f>
        <v>1</v>
      </c>
    </row>
    <row r="170" ht="12.75">
      <c r="F170" s="6" t="e">
        <f>IF('学校距離'!EE134+'学校距離'!EE135=3,0,IF(G169=1,0,(F167+F168)*37))</f>
        <v>#N/A</v>
      </c>
    </row>
    <row r="172" spans="1:4" ht="12.75">
      <c r="A172" t="s">
        <v>39</v>
      </c>
      <c r="B172" t="s">
        <v>40</v>
      </c>
      <c r="C172" t="s">
        <v>23</v>
      </c>
      <c r="D172" t="s">
        <v>22</v>
      </c>
    </row>
    <row r="174" ht="12.75">
      <c r="E174" s="18" t="str">
        <f>INDEX(A1:B162,MATCH('学校'!C3,'起点'!A1:A162,0),2)</f>
        <v>　</v>
      </c>
    </row>
    <row r="175" ht="12.75">
      <c r="E175" s="18" t="str">
        <f>INDEX(A1:B162,MATCH('学校'!C4,'起点'!A1:A162,0),2)</f>
        <v>　</v>
      </c>
    </row>
  </sheetData>
  <sheetProtection selectLockedCells="1" selectUnlockedCells="1"/>
  <printOptions/>
  <pageMargins left="0.787" right="0.787" top="0.26" bottom="0.25" header="0.512" footer="0.3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EF139"/>
  <sheetViews>
    <sheetView zoomScale="90" zoomScaleNormal="90" zoomScalePageLayoutView="0" workbookViewId="0" topLeftCell="A1">
      <pane xSplit="1" ySplit="1" topLeftCell="AW56" activePane="bottomRight" state="frozen"/>
      <selection pane="topLeft" activeCell="I10" sqref="I10:L11"/>
      <selection pane="topRight" activeCell="I10" sqref="I10:L11"/>
      <selection pane="bottomLeft" activeCell="I10" sqref="I10:L11"/>
      <selection pane="bottomRight" activeCell="I10" sqref="I10:L11"/>
    </sheetView>
  </sheetViews>
  <sheetFormatPr defaultColWidth="8.796875" defaultRowHeight="14.25"/>
  <cols>
    <col min="1" max="1" width="21.09765625" style="5" customWidth="1"/>
    <col min="2" max="2" width="5.296875" style="0" customWidth="1"/>
    <col min="3" max="45" width="6" style="0" customWidth="1"/>
    <col min="46" max="46" width="6" style="86" customWidth="1"/>
    <col min="47" max="73" width="6" style="0" customWidth="1"/>
    <col min="74" max="74" width="6" style="1" customWidth="1"/>
    <col min="75" max="107" width="6" style="0" customWidth="1"/>
    <col min="108" max="108" width="6" style="1" customWidth="1"/>
    <col min="109" max="130" width="6" style="0" customWidth="1"/>
    <col min="131" max="131" width="5.8984375" style="0" customWidth="1"/>
  </cols>
  <sheetData>
    <row r="1" spans="1:134" ht="36" customHeight="1">
      <c r="A1" s="132" t="s">
        <v>401</v>
      </c>
      <c r="B1" s="7"/>
      <c r="C1" s="30" t="s">
        <v>70</v>
      </c>
      <c r="D1" s="30" t="s">
        <v>154</v>
      </c>
      <c r="E1" s="30" t="s">
        <v>0</v>
      </c>
      <c r="F1" s="30" t="s">
        <v>75</v>
      </c>
      <c r="G1" s="30" t="s">
        <v>1</v>
      </c>
      <c r="H1" s="30" t="s">
        <v>76</v>
      </c>
      <c r="I1" s="30" t="s">
        <v>77</v>
      </c>
      <c r="J1" s="30" t="s">
        <v>117</v>
      </c>
      <c r="K1" s="30" t="s">
        <v>78</v>
      </c>
      <c r="L1" s="30" t="s">
        <v>115</v>
      </c>
      <c r="M1" s="30" t="s">
        <v>14</v>
      </c>
      <c r="N1" s="30" t="s">
        <v>15</v>
      </c>
      <c r="O1" s="30" t="s">
        <v>116</v>
      </c>
      <c r="P1" s="30" t="s">
        <v>79</v>
      </c>
      <c r="Q1" s="30" t="s">
        <v>80</v>
      </c>
      <c r="R1" s="30" t="s">
        <v>81</v>
      </c>
      <c r="S1" s="30" t="s">
        <v>118</v>
      </c>
      <c r="T1" s="30" t="s">
        <v>119</v>
      </c>
      <c r="U1" s="30" t="s">
        <v>120</v>
      </c>
      <c r="V1" s="30" t="s">
        <v>82</v>
      </c>
      <c r="W1" s="30" t="s">
        <v>3</v>
      </c>
      <c r="X1" s="30" t="s">
        <v>4</v>
      </c>
      <c r="Y1" s="30" t="s">
        <v>148</v>
      </c>
      <c r="Z1" s="30" t="s">
        <v>83</v>
      </c>
      <c r="AA1" s="30" t="s">
        <v>5</v>
      </c>
      <c r="AB1" s="30" t="s">
        <v>149</v>
      </c>
      <c r="AC1" s="30" t="s">
        <v>6</v>
      </c>
      <c r="AD1" s="30" t="s">
        <v>152</v>
      </c>
      <c r="AE1" s="30" t="s">
        <v>122</v>
      </c>
      <c r="AF1" s="30" t="s">
        <v>17</v>
      </c>
      <c r="AG1" s="30" t="s">
        <v>123</v>
      </c>
      <c r="AH1" s="30" t="s">
        <v>9</v>
      </c>
      <c r="AI1" s="30" t="s">
        <v>20</v>
      </c>
      <c r="AJ1" s="30" t="s">
        <v>84</v>
      </c>
      <c r="AK1" s="31" t="s">
        <v>67</v>
      </c>
      <c r="AL1" s="30" t="s">
        <v>124</v>
      </c>
      <c r="AM1" s="30" t="s">
        <v>85</v>
      </c>
      <c r="AN1" s="30" t="s">
        <v>86</v>
      </c>
      <c r="AO1" s="30" t="s">
        <v>65</v>
      </c>
      <c r="AP1" s="30" t="s">
        <v>87</v>
      </c>
      <c r="AQ1" s="30" t="s">
        <v>88</v>
      </c>
      <c r="AR1" s="30" t="s">
        <v>125</v>
      </c>
      <c r="AS1" s="30" t="s">
        <v>150</v>
      </c>
      <c r="AT1" s="87" t="s">
        <v>66</v>
      </c>
      <c r="AU1" s="30" t="s">
        <v>126</v>
      </c>
      <c r="AV1" s="30" t="s">
        <v>13</v>
      </c>
      <c r="AW1" s="30" t="s">
        <v>127</v>
      </c>
      <c r="AX1" s="30" t="s">
        <v>128</v>
      </c>
      <c r="AY1" s="30" t="s">
        <v>129</v>
      </c>
      <c r="AZ1" s="30" t="s">
        <v>147</v>
      </c>
      <c r="BA1" s="30" t="s">
        <v>153</v>
      </c>
      <c r="BB1" s="30" t="s">
        <v>131</v>
      </c>
      <c r="BC1" s="30" t="s">
        <v>89</v>
      </c>
      <c r="BD1" s="30" t="s">
        <v>132</v>
      </c>
      <c r="BE1" s="30" t="s">
        <v>12</v>
      </c>
      <c r="BF1" s="30" t="s">
        <v>90</v>
      </c>
      <c r="BG1" s="30" t="s">
        <v>133</v>
      </c>
      <c r="BH1" s="30" t="s">
        <v>112</v>
      </c>
      <c r="BI1" s="30" t="s">
        <v>19</v>
      </c>
      <c r="BJ1" s="30" t="s">
        <v>18</v>
      </c>
      <c r="BK1" s="30" t="s">
        <v>134</v>
      </c>
      <c r="BL1" s="30" t="s">
        <v>63</v>
      </c>
      <c r="BM1" s="30" t="s">
        <v>91</v>
      </c>
      <c r="BN1" s="30" t="s">
        <v>92</v>
      </c>
      <c r="BO1" s="30" t="s">
        <v>93</v>
      </c>
      <c r="BP1" s="30" t="s">
        <v>94</v>
      </c>
      <c r="BQ1" s="30" t="s">
        <v>2</v>
      </c>
      <c r="BR1" s="30" t="s">
        <v>135</v>
      </c>
      <c r="BS1" s="30" t="s">
        <v>95</v>
      </c>
      <c r="BT1" s="30" t="s">
        <v>155</v>
      </c>
      <c r="BU1" s="30" t="s">
        <v>136</v>
      </c>
      <c r="BV1" s="32" t="s">
        <v>137</v>
      </c>
      <c r="BW1" s="30" t="s">
        <v>96</v>
      </c>
      <c r="BX1" s="30" t="s">
        <v>97</v>
      </c>
      <c r="BY1" s="30" t="s">
        <v>98</v>
      </c>
      <c r="BZ1" s="30" t="s">
        <v>99</v>
      </c>
      <c r="CA1" s="30" t="s">
        <v>138</v>
      </c>
      <c r="CB1" s="30" t="s">
        <v>16</v>
      </c>
      <c r="CC1" s="30" t="s">
        <v>7</v>
      </c>
      <c r="CD1" s="30" t="s">
        <v>418</v>
      </c>
      <c r="CE1" s="30" t="s">
        <v>419</v>
      </c>
      <c r="CF1" s="30" t="s">
        <v>8</v>
      </c>
      <c r="CG1" s="30" t="s">
        <v>100</v>
      </c>
      <c r="CH1" s="30" t="s">
        <v>101</v>
      </c>
      <c r="CI1" s="30" t="s">
        <v>102</v>
      </c>
      <c r="CJ1" s="30" t="s">
        <v>229</v>
      </c>
      <c r="CK1" s="30" t="s">
        <v>11</v>
      </c>
      <c r="CL1" s="30" t="s">
        <v>103</v>
      </c>
      <c r="CM1" s="30" t="s">
        <v>104</v>
      </c>
      <c r="CN1" s="30" t="s">
        <v>105</v>
      </c>
      <c r="CO1" s="30" t="s">
        <v>10</v>
      </c>
      <c r="CP1" s="30" t="s">
        <v>106</v>
      </c>
      <c r="CQ1" s="30" t="s">
        <v>107</v>
      </c>
      <c r="CR1" s="30" t="s">
        <v>108</v>
      </c>
      <c r="CS1" s="30" t="s">
        <v>109</v>
      </c>
      <c r="CT1" s="30" t="s">
        <v>110</v>
      </c>
      <c r="CU1" s="30" t="s">
        <v>111</v>
      </c>
      <c r="CV1" s="30" t="s">
        <v>151</v>
      </c>
      <c r="CW1" s="30" t="s">
        <v>139</v>
      </c>
      <c r="CX1" s="31" t="s">
        <v>57</v>
      </c>
      <c r="CY1" s="80" t="s">
        <v>42</v>
      </c>
      <c r="CZ1" s="81" t="s">
        <v>44</v>
      </c>
      <c r="DA1" s="81" t="s">
        <v>49</v>
      </c>
      <c r="DB1" s="81" t="s">
        <v>50</v>
      </c>
      <c r="DC1" s="81" t="s">
        <v>52</v>
      </c>
      <c r="DD1" s="76" t="s">
        <v>68</v>
      </c>
      <c r="DE1" s="31" t="s">
        <v>69</v>
      </c>
      <c r="DF1" s="81" t="s">
        <v>53</v>
      </c>
      <c r="DG1" s="81" t="s">
        <v>60</v>
      </c>
      <c r="DH1" s="81" t="s">
        <v>62</v>
      </c>
      <c r="DI1" s="81" t="s">
        <v>56</v>
      </c>
      <c r="DJ1" s="81" t="s">
        <v>47</v>
      </c>
      <c r="DK1" s="81" t="s">
        <v>41</v>
      </c>
      <c r="DL1" s="81" t="s">
        <v>48</v>
      </c>
      <c r="DM1" s="81" t="s">
        <v>326</v>
      </c>
      <c r="DN1" s="81" t="s">
        <v>327</v>
      </c>
      <c r="DO1" s="81" t="s">
        <v>46</v>
      </c>
      <c r="DP1" s="81" t="s">
        <v>45</v>
      </c>
      <c r="DQ1" s="81" t="s">
        <v>54</v>
      </c>
      <c r="DR1" s="81" t="s">
        <v>58</v>
      </c>
      <c r="DS1" s="81" t="s">
        <v>61</v>
      </c>
      <c r="DT1" s="124" t="s">
        <v>142</v>
      </c>
      <c r="DU1" s="124" t="s">
        <v>143</v>
      </c>
      <c r="DV1" s="125" t="s">
        <v>144</v>
      </c>
      <c r="DW1" s="82" t="s">
        <v>51</v>
      </c>
      <c r="DX1" s="82" t="s">
        <v>43</v>
      </c>
      <c r="DY1" s="82" t="s">
        <v>55</v>
      </c>
      <c r="DZ1" s="82" t="s">
        <v>59</v>
      </c>
      <c r="EA1" s="123" t="s">
        <v>145</v>
      </c>
      <c r="EB1" s="33"/>
      <c r="EC1" s="33"/>
      <c r="ED1" s="33"/>
    </row>
    <row r="2" spans="1:131" ht="12.75">
      <c r="A2" s="34" t="s">
        <v>70</v>
      </c>
      <c r="B2" s="7">
        <v>1</v>
      </c>
      <c r="C2" s="8"/>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84"/>
      <c r="AU2" s="7"/>
      <c r="AV2" s="7"/>
      <c r="AW2" s="7"/>
      <c r="AX2" s="7"/>
      <c r="AY2" s="7"/>
      <c r="AZ2" s="7"/>
      <c r="BA2" s="7"/>
      <c r="BB2" s="7"/>
      <c r="BC2" s="7"/>
      <c r="BD2" s="7"/>
      <c r="BE2" s="7"/>
      <c r="BF2" s="7"/>
      <c r="BG2" s="7"/>
      <c r="BH2" s="7"/>
      <c r="BI2" s="7"/>
      <c r="BJ2" s="7"/>
      <c r="BK2" s="7"/>
      <c r="BL2" s="7"/>
      <c r="BM2" s="7"/>
      <c r="BN2" s="7"/>
      <c r="BO2" s="7"/>
      <c r="BP2" s="7"/>
      <c r="BQ2" s="7"/>
      <c r="BR2" s="7"/>
      <c r="BS2" s="7"/>
      <c r="BT2" s="7"/>
      <c r="BU2" s="7"/>
      <c r="BV2" s="24"/>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24"/>
      <c r="DE2" s="7"/>
      <c r="DF2" s="7"/>
      <c r="DG2" s="7"/>
      <c r="DH2" s="7"/>
      <c r="DI2" s="7"/>
      <c r="DJ2" s="7"/>
      <c r="DK2" s="7"/>
      <c r="DL2" s="7"/>
      <c r="DM2" s="7"/>
      <c r="DN2" s="7"/>
      <c r="DO2" s="7"/>
      <c r="DP2" s="7"/>
      <c r="DQ2" s="7"/>
      <c r="DR2" s="7"/>
      <c r="DS2" s="7"/>
      <c r="DT2" s="7"/>
      <c r="DU2" s="7"/>
      <c r="DV2" s="7"/>
      <c r="DW2" s="7"/>
      <c r="DX2" s="7"/>
      <c r="DY2" s="7"/>
      <c r="DZ2" s="77"/>
      <c r="EA2" s="7"/>
    </row>
    <row r="3" spans="1:131" ht="12.75">
      <c r="A3" s="34" t="s">
        <v>154</v>
      </c>
      <c r="B3" s="7">
        <v>2</v>
      </c>
      <c r="C3" s="7"/>
      <c r="D3" s="8"/>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84"/>
      <c r="AU3" s="7"/>
      <c r="AV3" s="7"/>
      <c r="AW3" s="7"/>
      <c r="AX3" s="7"/>
      <c r="AY3" s="7"/>
      <c r="AZ3" s="7"/>
      <c r="BA3" s="7"/>
      <c r="BB3" s="7"/>
      <c r="BC3" s="7"/>
      <c r="BD3" s="7"/>
      <c r="BE3" s="7"/>
      <c r="BF3" s="7"/>
      <c r="BG3" s="7"/>
      <c r="BH3" s="7"/>
      <c r="BI3" s="7"/>
      <c r="BJ3" s="7"/>
      <c r="BK3" s="7"/>
      <c r="BL3" s="7"/>
      <c r="BM3" s="7"/>
      <c r="BN3" s="7"/>
      <c r="BO3" s="7"/>
      <c r="BP3" s="7"/>
      <c r="BQ3" s="7"/>
      <c r="BR3" s="7"/>
      <c r="BS3" s="7"/>
      <c r="BT3" s="7"/>
      <c r="BU3" s="7"/>
      <c r="BV3" s="24"/>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24"/>
      <c r="DE3" s="7"/>
      <c r="DF3" s="7"/>
      <c r="DG3" s="7"/>
      <c r="DH3" s="7"/>
      <c r="DI3" s="7"/>
      <c r="DJ3" s="7"/>
      <c r="DK3" s="7"/>
      <c r="DL3" s="7"/>
      <c r="DM3" s="7"/>
      <c r="DN3" s="7"/>
      <c r="DO3" s="7"/>
      <c r="DP3" s="7"/>
      <c r="DQ3" s="7"/>
      <c r="DR3" s="7"/>
      <c r="DS3" s="7"/>
      <c r="DT3" s="7"/>
      <c r="DU3" s="7"/>
      <c r="DV3" s="7"/>
      <c r="DW3" s="7"/>
      <c r="DX3" s="7"/>
      <c r="DY3" s="7"/>
      <c r="DZ3" s="77"/>
      <c r="EA3" s="7"/>
    </row>
    <row r="4" spans="1:131" ht="12.75">
      <c r="A4" s="34" t="s">
        <v>0</v>
      </c>
      <c r="B4" s="7">
        <v>3</v>
      </c>
      <c r="C4" s="7"/>
      <c r="D4" s="7"/>
      <c r="E4" s="8"/>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84"/>
      <c r="AU4" s="7"/>
      <c r="AV4" s="7"/>
      <c r="AW4" s="7"/>
      <c r="AX4" s="7"/>
      <c r="AY4" s="7"/>
      <c r="AZ4" s="7"/>
      <c r="BA4" s="7"/>
      <c r="BB4" s="7"/>
      <c r="BC4" s="7"/>
      <c r="BD4" s="7"/>
      <c r="BE4" s="7"/>
      <c r="BF4" s="7"/>
      <c r="BG4" s="7"/>
      <c r="BH4" s="7"/>
      <c r="BI4" s="7"/>
      <c r="BJ4" s="7"/>
      <c r="BK4" s="7"/>
      <c r="BL4" s="7"/>
      <c r="BM4" s="7"/>
      <c r="BN4" s="7"/>
      <c r="BO4" s="7"/>
      <c r="BP4" s="7"/>
      <c r="BQ4" s="7"/>
      <c r="BR4" s="7"/>
      <c r="BS4" s="7"/>
      <c r="BT4" s="7"/>
      <c r="BU4" s="7"/>
      <c r="BV4" s="24"/>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24"/>
      <c r="DE4" s="7"/>
      <c r="DF4" s="7"/>
      <c r="DG4" s="7"/>
      <c r="DH4" s="7"/>
      <c r="DI4" s="7"/>
      <c r="DJ4" s="7"/>
      <c r="DK4" s="7"/>
      <c r="DL4" s="7"/>
      <c r="DM4" s="7"/>
      <c r="DN4" s="7"/>
      <c r="DO4" s="7"/>
      <c r="DP4" s="7"/>
      <c r="DQ4" s="7"/>
      <c r="DR4" s="7"/>
      <c r="DS4" s="7"/>
      <c r="DT4" s="7"/>
      <c r="DU4" s="7"/>
      <c r="DV4" s="7"/>
      <c r="DW4" s="7"/>
      <c r="DX4" s="7"/>
      <c r="DY4" s="7"/>
      <c r="DZ4" s="77"/>
      <c r="EA4" s="7"/>
    </row>
    <row r="5" spans="1:131" ht="12.75">
      <c r="A5" s="34" t="s">
        <v>75</v>
      </c>
      <c r="B5" s="7">
        <v>4</v>
      </c>
      <c r="C5" s="7"/>
      <c r="D5" s="7"/>
      <c r="E5" s="7">
        <v>2</v>
      </c>
      <c r="F5" s="8"/>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84"/>
      <c r="AU5" s="7"/>
      <c r="AV5" s="7"/>
      <c r="AW5" s="7"/>
      <c r="AX5" s="7"/>
      <c r="AY5" s="7"/>
      <c r="AZ5" s="7"/>
      <c r="BA5" s="7"/>
      <c r="BB5" s="7"/>
      <c r="BC5" s="7"/>
      <c r="BD5" s="7"/>
      <c r="BE5" s="7"/>
      <c r="BF5" s="7"/>
      <c r="BG5" s="7"/>
      <c r="BH5" s="7"/>
      <c r="BI5" s="7"/>
      <c r="BJ5" s="7"/>
      <c r="BK5" s="7"/>
      <c r="BL5" s="7"/>
      <c r="BM5" s="7"/>
      <c r="BN5" s="7"/>
      <c r="BO5" s="7"/>
      <c r="BP5" s="7"/>
      <c r="BQ5" s="7"/>
      <c r="BR5" s="7"/>
      <c r="BS5" s="7"/>
      <c r="BT5" s="7"/>
      <c r="BU5" s="7"/>
      <c r="BV5" s="24"/>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24"/>
      <c r="DE5" s="7"/>
      <c r="DF5" s="7"/>
      <c r="DG5" s="7"/>
      <c r="DH5" s="7"/>
      <c r="DI5" s="7"/>
      <c r="DJ5" s="7"/>
      <c r="DK5" s="7"/>
      <c r="DL5" s="7"/>
      <c r="DM5" s="7"/>
      <c r="DN5" s="7"/>
      <c r="DO5" s="7"/>
      <c r="DP5" s="7"/>
      <c r="DQ5" s="7"/>
      <c r="DR5" s="7"/>
      <c r="DS5" s="7"/>
      <c r="DT5" s="7"/>
      <c r="DU5" s="7"/>
      <c r="DV5" s="7"/>
      <c r="DW5" s="7"/>
      <c r="DX5" s="7"/>
      <c r="DY5" s="7"/>
      <c r="DZ5" s="77"/>
      <c r="EA5" s="7"/>
    </row>
    <row r="6" spans="1:131" ht="12.75">
      <c r="A6" s="34" t="s">
        <v>1</v>
      </c>
      <c r="B6" s="7">
        <v>5</v>
      </c>
      <c r="C6" s="7"/>
      <c r="D6" s="7"/>
      <c r="E6" s="7">
        <v>2</v>
      </c>
      <c r="F6" s="7">
        <v>2</v>
      </c>
      <c r="G6" s="8"/>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84"/>
      <c r="AU6" s="7"/>
      <c r="AV6" s="7"/>
      <c r="AW6" s="7"/>
      <c r="AX6" s="7"/>
      <c r="AY6" s="7"/>
      <c r="AZ6" s="7"/>
      <c r="BA6" s="7"/>
      <c r="BB6" s="7"/>
      <c r="BC6" s="7"/>
      <c r="BD6" s="7"/>
      <c r="BE6" s="7"/>
      <c r="BF6" s="7"/>
      <c r="BG6" s="7"/>
      <c r="BH6" s="7"/>
      <c r="BI6" s="7"/>
      <c r="BJ6" s="7"/>
      <c r="BK6" s="7"/>
      <c r="BL6" s="7"/>
      <c r="BM6" s="7"/>
      <c r="BN6" s="7"/>
      <c r="BO6" s="7"/>
      <c r="BP6" s="7"/>
      <c r="BQ6" s="7"/>
      <c r="BR6" s="7"/>
      <c r="BS6" s="7"/>
      <c r="BT6" s="7"/>
      <c r="BU6" s="7"/>
      <c r="BV6" s="24"/>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24"/>
      <c r="DE6" s="7"/>
      <c r="DF6" s="7"/>
      <c r="DG6" s="7"/>
      <c r="DH6" s="7"/>
      <c r="DI6" s="7"/>
      <c r="DJ6" s="7"/>
      <c r="DK6" s="7"/>
      <c r="DL6" s="7"/>
      <c r="DM6" s="7"/>
      <c r="DN6" s="7"/>
      <c r="DO6" s="7"/>
      <c r="DP6" s="7"/>
      <c r="DQ6" s="7"/>
      <c r="DR6" s="7"/>
      <c r="DS6" s="7"/>
      <c r="DT6" s="7"/>
      <c r="DU6" s="7"/>
      <c r="DV6" s="7"/>
      <c r="DW6" s="7"/>
      <c r="DX6" s="7"/>
      <c r="DY6" s="7"/>
      <c r="DZ6" s="77"/>
      <c r="EA6" s="7"/>
    </row>
    <row r="7" spans="1:131" ht="12.75">
      <c r="A7" s="34" t="s">
        <v>76</v>
      </c>
      <c r="B7" s="7">
        <v>6</v>
      </c>
      <c r="C7" s="7"/>
      <c r="D7" s="7"/>
      <c r="E7" s="7">
        <v>2</v>
      </c>
      <c r="F7" s="7">
        <v>2</v>
      </c>
      <c r="G7" s="7">
        <v>2</v>
      </c>
      <c r="H7" s="8"/>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84"/>
      <c r="AU7" s="7"/>
      <c r="AV7" s="7"/>
      <c r="AW7" s="7"/>
      <c r="AX7" s="7"/>
      <c r="AY7" s="7"/>
      <c r="AZ7" s="7"/>
      <c r="BA7" s="7"/>
      <c r="BB7" s="7"/>
      <c r="BC7" s="7"/>
      <c r="BD7" s="7"/>
      <c r="BE7" s="7"/>
      <c r="BF7" s="7"/>
      <c r="BG7" s="7"/>
      <c r="BH7" s="7"/>
      <c r="BI7" s="7"/>
      <c r="BJ7" s="7"/>
      <c r="BK7" s="7"/>
      <c r="BL7" s="7"/>
      <c r="BM7" s="7"/>
      <c r="BN7" s="7"/>
      <c r="BO7" s="7"/>
      <c r="BP7" s="7"/>
      <c r="BQ7" s="7"/>
      <c r="BR7" s="7"/>
      <c r="BS7" s="7"/>
      <c r="BT7" s="7"/>
      <c r="BU7" s="7"/>
      <c r="BV7" s="24"/>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24"/>
      <c r="DE7" s="7"/>
      <c r="DF7" s="7"/>
      <c r="DG7" s="7"/>
      <c r="DH7" s="7"/>
      <c r="DI7" s="7"/>
      <c r="DJ7" s="7"/>
      <c r="DK7" s="7"/>
      <c r="DL7" s="7"/>
      <c r="DM7" s="7"/>
      <c r="DN7" s="7"/>
      <c r="DO7" s="7"/>
      <c r="DP7" s="7"/>
      <c r="DQ7" s="7"/>
      <c r="DR7" s="7"/>
      <c r="DS7" s="7"/>
      <c r="DT7" s="7"/>
      <c r="DU7" s="7"/>
      <c r="DV7" s="7"/>
      <c r="DW7" s="7"/>
      <c r="DX7" s="7"/>
      <c r="DY7" s="7"/>
      <c r="DZ7" s="77"/>
      <c r="EA7" s="7"/>
    </row>
    <row r="8" spans="1:131" ht="12.75">
      <c r="A8" s="34" t="s">
        <v>77</v>
      </c>
      <c r="B8" s="7">
        <v>7</v>
      </c>
      <c r="C8" s="7"/>
      <c r="D8" s="7"/>
      <c r="E8" s="7">
        <v>2</v>
      </c>
      <c r="F8" s="7">
        <v>2</v>
      </c>
      <c r="G8" s="7">
        <v>2</v>
      </c>
      <c r="H8" s="7">
        <v>2</v>
      </c>
      <c r="I8" s="8"/>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84"/>
      <c r="AU8" s="7"/>
      <c r="AV8" s="7"/>
      <c r="AW8" s="7"/>
      <c r="AX8" s="7"/>
      <c r="AY8" s="7"/>
      <c r="AZ8" s="7"/>
      <c r="BA8" s="7"/>
      <c r="BB8" s="7"/>
      <c r="BC8" s="7"/>
      <c r="BD8" s="7"/>
      <c r="BE8" s="7"/>
      <c r="BF8" s="7"/>
      <c r="BG8" s="7"/>
      <c r="BH8" s="7"/>
      <c r="BI8" s="7"/>
      <c r="BJ8" s="7"/>
      <c r="BK8" s="7"/>
      <c r="BL8" s="7"/>
      <c r="BM8" s="7"/>
      <c r="BN8" s="7"/>
      <c r="BO8" s="7"/>
      <c r="BP8" s="7"/>
      <c r="BQ8" s="7"/>
      <c r="BR8" s="7"/>
      <c r="BS8" s="7"/>
      <c r="BT8" s="7"/>
      <c r="BU8" s="7"/>
      <c r="BV8" s="24"/>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24"/>
      <c r="DE8" s="7"/>
      <c r="DF8" s="7"/>
      <c r="DG8" s="7"/>
      <c r="DH8" s="7"/>
      <c r="DI8" s="7"/>
      <c r="DJ8" s="7"/>
      <c r="DK8" s="7"/>
      <c r="DL8" s="7"/>
      <c r="DM8" s="7"/>
      <c r="DN8" s="7"/>
      <c r="DO8" s="7"/>
      <c r="DP8" s="7"/>
      <c r="DQ8" s="7"/>
      <c r="DR8" s="7"/>
      <c r="DS8" s="7"/>
      <c r="DT8" s="7"/>
      <c r="DU8" s="7"/>
      <c r="DV8" s="7"/>
      <c r="DW8" s="7"/>
      <c r="DX8" s="7"/>
      <c r="DY8" s="7"/>
      <c r="DZ8" s="77"/>
      <c r="EA8" s="7"/>
    </row>
    <row r="9" spans="1:131" ht="12.75">
      <c r="A9" s="34" t="s">
        <v>117</v>
      </c>
      <c r="B9" s="7">
        <v>8</v>
      </c>
      <c r="C9" s="7"/>
      <c r="D9" s="7"/>
      <c r="E9" s="7"/>
      <c r="F9" s="7"/>
      <c r="G9" s="7"/>
      <c r="H9" s="7"/>
      <c r="I9" s="7"/>
      <c r="J9" s="8"/>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84"/>
      <c r="AU9" s="7"/>
      <c r="AV9" s="7"/>
      <c r="AW9" s="7"/>
      <c r="AX9" s="7"/>
      <c r="AY9" s="7"/>
      <c r="AZ9" s="7"/>
      <c r="BA9" s="7"/>
      <c r="BB9" s="7"/>
      <c r="BC9" s="7"/>
      <c r="BD9" s="7"/>
      <c r="BE9" s="7"/>
      <c r="BF9" s="7"/>
      <c r="BG9" s="7"/>
      <c r="BH9" s="7"/>
      <c r="BI9" s="7"/>
      <c r="BJ9" s="7"/>
      <c r="BK9" s="7"/>
      <c r="BL9" s="7"/>
      <c r="BM9" s="7"/>
      <c r="BN9" s="7"/>
      <c r="BO9" s="7"/>
      <c r="BP9" s="7"/>
      <c r="BQ9" s="7"/>
      <c r="BR9" s="7"/>
      <c r="BS9" s="7"/>
      <c r="BT9" s="7"/>
      <c r="BU9" s="7"/>
      <c r="BV9" s="24"/>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24"/>
      <c r="DE9" s="7"/>
      <c r="DF9" s="7"/>
      <c r="DG9" s="7"/>
      <c r="DH9" s="7"/>
      <c r="DI9" s="7"/>
      <c r="DJ9" s="7"/>
      <c r="DK9" s="7"/>
      <c r="DL9" s="7"/>
      <c r="DM9" s="7"/>
      <c r="DN9" s="7"/>
      <c r="DO9" s="7"/>
      <c r="DP9" s="7"/>
      <c r="DQ9" s="7"/>
      <c r="DR9" s="7"/>
      <c r="DS9" s="7"/>
      <c r="DT9" s="7"/>
      <c r="DU9" s="7"/>
      <c r="DV9" s="7"/>
      <c r="DW9" s="7"/>
      <c r="DX9" s="7"/>
      <c r="DY9" s="7"/>
      <c r="DZ9" s="77"/>
      <c r="EA9" s="7"/>
    </row>
    <row r="10" spans="1:131" ht="12.75">
      <c r="A10" s="34" t="s">
        <v>78</v>
      </c>
      <c r="B10" s="7">
        <v>9</v>
      </c>
      <c r="C10" s="7"/>
      <c r="D10" s="7"/>
      <c r="E10" s="7"/>
      <c r="F10" s="7"/>
      <c r="G10" s="7"/>
      <c r="H10" s="7"/>
      <c r="I10" s="7"/>
      <c r="J10" s="7">
        <v>1</v>
      </c>
      <c r="K10" s="8"/>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84"/>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24"/>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24"/>
      <c r="DE10" s="7"/>
      <c r="DF10" s="7"/>
      <c r="DG10" s="7"/>
      <c r="DH10" s="7"/>
      <c r="DI10" s="7"/>
      <c r="DJ10" s="7"/>
      <c r="DK10" s="7"/>
      <c r="DL10" s="7"/>
      <c r="DM10" s="7"/>
      <c r="DN10" s="7"/>
      <c r="DO10" s="7"/>
      <c r="DP10" s="7"/>
      <c r="DQ10" s="7"/>
      <c r="DR10" s="7"/>
      <c r="DS10" s="7"/>
      <c r="DT10" s="7"/>
      <c r="DU10" s="7"/>
      <c r="DV10" s="7"/>
      <c r="DW10" s="7"/>
      <c r="DX10" s="7"/>
      <c r="DY10" s="7"/>
      <c r="DZ10" s="77"/>
      <c r="EA10" s="7"/>
    </row>
    <row r="11" spans="1:131" ht="12.75">
      <c r="A11" s="34" t="s">
        <v>115</v>
      </c>
      <c r="B11" s="7">
        <v>10</v>
      </c>
      <c r="C11" s="7"/>
      <c r="D11" s="7"/>
      <c r="E11" s="7"/>
      <c r="F11" s="7"/>
      <c r="G11" s="7"/>
      <c r="H11" s="7"/>
      <c r="I11" s="7"/>
      <c r="J11" s="7"/>
      <c r="K11" s="7"/>
      <c r="L11" s="8"/>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84"/>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24"/>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24"/>
      <c r="DE11" s="7"/>
      <c r="DF11" s="7"/>
      <c r="DG11" s="7"/>
      <c r="DH11" s="7"/>
      <c r="DI11" s="7"/>
      <c r="DJ11" s="7"/>
      <c r="DK11" s="7"/>
      <c r="DL11" s="7"/>
      <c r="DM11" s="7"/>
      <c r="DN11" s="7"/>
      <c r="DO11" s="7"/>
      <c r="DP11" s="7"/>
      <c r="DQ11" s="7"/>
      <c r="DR11" s="7"/>
      <c r="DS11" s="7"/>
      <c r="DT11" s="7"/>
      <c r="DU11" s="7"/>
      <c r="DV11" s="7"/>
      <c r="DW11" s="7"/>
      <c r="DX11" s="7"/>
      <c r="DY11" s="7"/>
      <c r="DZ11" s="77"/>
      <c r="EA11" s="7"/>
    </row>
    <row r="12" spans="1:131" ht="12.75">
      <c r="A12" s="34" t="s">
        <v>14</v>
      </c>
      <c r="B12" s="7">
        <v>11</v>
      </c>
      <c r="C12" s="7"/>
      <c r="D12" s="7"/>
      <c r="E12" s="7"/>
      <c r="F12" s="7"/>
      <c r="G12" s="7"/>
      <c r="H12" s="7"/>
      <c r="I12" s="7"/>
      <c r="J12" s="7"/>
      <c r="K12" s="7"/>
      <c r="L12" s="7">
        <v>3</v>
      </c>
      <c r="M12" s="8"/>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84"/>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24"/>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24"/>
      <c r="DE12" s="7"/>
      <c r="DF12" s="7"/>
      <c r="DG12" s="7"/>
      <c r="DH12" s="7"/>
      <c r="DI12" s="7"/>
      <c r="DJ12" s="7"/>
      <c r="DK12" s="7"/>
      <c r="DL12" s="7"/>
      <c r="DM12" s="7"/>
      <c r="DN12" s="7"/>
      <c r="DO12" s="7"/>
      <c r="DP12" s="7"/>
      <c r="DQ12" s="7"/>
      <c r="DR12" s="7"/>
      <c r="DS12" s="7"/>
      <c r="DT12" s="7"/>
      <c r="DU12" s="7"/>
      <c r="DV12" s="7"/>
      <c r="DW12" s="7"/>
      <c r="DX12" s="7"/>
      <c r="DY12" s="7"/>
      <c r="DZ12" s="77"/>
      <c r="EA12" s="7"/>
    </row>
    <row r="13" spans="1:131" ht="12.75">
      <c r="A13" s="34" t="s">
        <v>15</v>
      </c>
      <c r="B13" s="7">
        <v>12</v>
      </c>
      <c r="C13" s="7"/>
      <c r="D13" s="7"/>
      <c r="E13" s="7"/>
      <c r="F13" s="7"/>
      <c r="G13" s="7"/>
      <c r="H13" s="7"/>
      <c r="I13" s="7"/>
      <c r="J13" s="7"/>
      <c r="K13" s="7"/>
      <c r="L13" s="7"/>
      <c r="M13" s="7"/>
      <c r="N13" s="8"/>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84"/>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24"/>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24"/>
      <c r="DE13" s="7"/>
      <c r="DF13" s="7"/>
      <c r="DG13" s="7"/>
      <c r="DH13" s="7"/>
      <c r="DI13" s="7"/>
      <c r="DJ13" s="7"/>
      <c r="DK13" s="7"/>
      <c r="DL13" s="7"/>
      <c r="DM13" s="7"/>
      <c r="DN13" s="7"/>
      <c r="DO13" s="7"/>
      <c r="DP13" s="7"/>
      <c r="DQ13" s="7"/>
      <c r="DR13" s="7"/>
      <c r="DS13" s="7"/>
      <c r="DT13" s="7"/>
      <c r="DU13" s="7"/>
      <c r="DV13" s="7"/>
      <c r="DW13" s="7"/>
      <c r="DX13" s="7"/>
      <c r="DY13" s="7"/>
      <c r="DZ13" s="77"/>
      <c r="EA13" s="7"/>
    </row>
    <row r="14" spans="1:131" ht="12.75">
      <c r="A14" s="34" t="s">
        <v>116</v>
      </c>
      <c r="B14" s="7">
        <v>13</v>
      </c>
      <c r="C14" s="7">
        <v>2</v>
      </c>
      <c r="D14" s="7"/>
      <c r="E14" s="7"/>
      <c r="F14" s="7"/>
      <c r="G14" s="7"/>
      <c r="H14" s="7"/>
      <c r="I14" s="7"/>
      <c r="J14" s="7"/>
      <c r="K14" s="7"/>
      <c r="L14" s="7"/>
      <c r="M14" s="7"/>
      <c r="N14" s="7"/>
      <c r="O14" s="8"/>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84"/>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24"/>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24"/>
      <c r="DE14" s="7"/>
      <c r="DF14" s="7"/>
      <c r="DG14" s="7"/>
      <c r="DH14" s="7"/>
      <c r="DI14" s="7"/>
      <c r="DJ14" s="7"/>
      <c r="DK14" s="7"/>
      <c r="DL14" s="7"/>
      <c r="DM14" s="7"/>
      <c r="DN14" s="7"/>
      <c r="DO14" s="7"/>
      <c r="DP14" s="7"/>
      <c r="DQ14" s="7"/>
      <c r="DR14" s="7"/>
      <c r="DS14" s="7"/>
      <c r="DT14" s="7"/>
      <c r="DU14" s="7"/>
      <c r="DV14" s="7"/>
      <c r="DW14" s="7"/>
      <c r="DX14" s="7"/>
      <c r="DY14" s="7"/>
      <c r="DZ14" s="77"/>
      <c r="EA14" s="7"/>
    </row>
    <row r="15" spans="1:131" ht="12.75">
      <c r="A15" s="34" t="s">
        <v>79</v>
      </c>
      <c r="B15" s="7">
        <v>14</v>
      </c>
      <c r="C15" s="7">
        <v>2</v>
      </c>
      <c r="D15" s="7"/>
      <c r="E15" s="7"/>
      <c r="F15" s="7"/>
      <c r="G15" s="7"/>
      <c r="H15" s="7"/>
      <c r="I15" s="7"/>
      <c r="J15" s="7"/>
      <c r="K15" s="7"/>
      <c r="L15" s="7"/>
      <c r="M15" s="7"/>
      <c r="N15" s="7"/>
      <c r="O15" s="7">
        <v>2</v>
      </c>
      <c r="P15" s="8"/>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84"/>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24"/>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24"/>
      <c r="DE15" s="7"/>
      <c r="DF15" s="7"/>
      <c r="DG15" s="7"/>
      <c r="DH15" s="7"/>
      <c r="DI15" s="7"/>
      <c r="DJ15" s="7"/>
      <c r="DK15" s="7"/>
      <c r="DL15" s="7"/>
      <c r="DM15" s="7"/>
      <c r="DN15" s="7"/>
      <c r="DO15" s="7"/>
      <c r="DP15" s="7"/>
      <c r="DQ15" s="7"/>
      <c r="DR15" s="7"/>
      <c r="DS15" s="7"/>
      <c r="DT15" s="7"/>
      <c r="DU15" s="7"/>
      <c r="DV15" s="7"/>
      <c r="DW15" s="7"/>
      <c r="DX15" s="7"/>
      <c r="DY15" s="7"/>
      <c r="DZ15" s="77"/>
      <c r="EA15" s="7"/>
    </row>
    <row r="16" spans="1:131" ht="12.75">
      <c r="A16" s="34" t="s">
        <v>80</v>
      </c>
      <c r="B16" s="7">
        <v>15</v>
      </c>
      <c r="C16" s="7"/>
      <c r="D16" s="7"/>
      <c r="E16" s="7"/>
      <c r="F16" s="7"/>
      <c r="G16" s="7"/>
      <c r="H16" s="7"/>
      <c r="I16" s="7"/>
      <c r="J16" s="7"/>
      <c r="K16" s="7"/>
      <c r="L16" s="7"/>
      <c r="M16" s="7"/>
      <c r="N16" s="7"/>
      <c r="O16" s="7"/>
      <c r="P16" s="7"/>
      <c r="Q16" s="8"/>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84"/>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24"/>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24"/>
      <c r="DE16" s="7"/>
      <c r="DF16" s="7"/>
      <c r="DG16" s="7"/>
      <c r="DH16" s="7"/>
      <c r="DI16" s="7"/>
      <c r="DJ16" s="7"/>
      <c r="DK16" s="7"/>
      <c r="DL16" s="7"/>
      <c r="DM16" s="7"/>
      <c r="DN16" s="7"/>
      <c r="DO16" s="7"/>
      <c r="DP16" s="7"/>
      <c r="DQ16" s="7"/>
      <c r="DR16" s="7"/>
      <c r="DS16" s="7"/>
      <c r="DT16" s="7"/>
      <c r="DU16" s="7"/>
      <c r="DV16" s="7"/>
      <c r="DW16" s="7"/>
      <c r="DX16" s="7"/>
      <c r="DY16" s="7"/>
      <c r="DZ16" s="77"/>
      <c r="EA16" s="7"/>
    </row>
    <row r="17" spans="1:131" ht="12.75">
      <c r="A17" s="34" t="s">
        <v>81</v>
      </c>
      <c r="B17" s="7">
        <v>16</v>
      </c>
      <c r="C17" s="7"/>
      <c r="D17" s="7"/>
      <c r="E17" s="7"/>
      <c r="F17" s="7"/>
      <c r="G17" s="7"/>
      <c r="H17" s="7"/>
      <c r="I17" s="7"/>
      <c r="J17" s="7"/>
      <c r="K17" s="7"/>
      <c r="L17" s="7"/>
      <c r="M17" s="7"/>
      <c r="N17" s="7"/>
      <c r="O17" s="7"/>
      <c r="P17" s="7"/>
      <c r="Q17" s="7">
        <v>3</v>
      </c>
      <c r="R17" s="8"/>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84"/>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24"/>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24"/>
      <c r="DE17" s="7"/>
      <c r="DF17" s="7"/>
      <c r="DG17" s="7"/>
      <c r="DH17" s="7"/>
      <c r="DI17" s="7"/>
      <c r="DJ17" s="7"/>
      <c r="DK17" s="7"/>
      <c r="DL17" s="7"/>
      <c r="DM17" s="7"/>
      <c r="DN17" s="7"/>
      <c r="DO17" s="7"/>
      <c r="DP17" s="7"/>
      <c r="DQ17" s="7"/>
      <c r="DR17" s="7"/>
      <c r="DS17" s="7"/>
      <c r="DT17" s="7"/>
      <c r="DU17" s="7"/>
      <c r="DV17" s="7"/>
      <c r="DW17" s="7"/>
      <c r="DX17" s="7"/>
      <c r="DY17" s="7"/>
      <c r="DZ17" s="77"/>
      <c r="EA17" s="7"/>
    </row>
    <row r="18" spans="1:131" ht="12.75">
      <c r="A18" s="34" t="s">
        <v>118</v>
      </c>
      <c r="B18" s="7">
        <v>17</v>
      </c>
      <c r="C18" s="7"/>
      <c r="D18" s="7"/>
      <c r="E18" s="7"/>
      <c r="F18" s="7"/>
      <c r="G18" s="7"/>
      <c r="H18" s="7"/>
      <c r="I18" s="7"/>
      <c r="J18" s="7"/>
      <c r="K18" s="7"/>
      <c r="L18" s="7"/>
      <c r="M18" s="7"/>
      <c r="N18" s="7"/>
      <c r="O18" s="7"/>
      <c r="P18" s="7"/>
      <c r="Q18" s="7"/>
      <c r="R18" s="7"/>
      <c r="S18" s="8"/>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84"/>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24"/>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24"/>
      <c r="DE18" s="7"/>
      <c r="DF18" s="7"/>
      <c r="DG18" s="7"/>
      <c r="DH18" s="7"/>
      <c r="DI18" s="7"/>
      <c r="DJ18" s="7"/>
      <c r="DK18" s="7"/>
      <c r="DL18" s="7"/>
      <c r="DM18" s="7"/>
      <c r="DN18" s="7"/>
      <c r="DO18" s="7"/>
      <c r="DP18" s="7"/>
      <c r="DQ18" s="7"/>
      <c r="DR18" s="7"/>
      <c r="DS18" s="7"/>
      <c r="DT18" s="7"/>
      <c r="DU18" s="7"/>
      <c r="DV18" s="7"/>
      <c r="DW18" s="7"/>
      <c r="DX18" s="7"/>
      <c r="DY18" s="7"/>
      <c r="DZ18" s="77"/>
      <c r="EA18" s="7"/>
    </row>
    <row r="19" spans="1:131" ht="12.75">
      <c r="A19" s="34" t="s">
        <v>119</v>
      </c>
      <c r="B19" s="7">
        <v>18</v>
      </c>
      <c r="C19" s="7"/>
      <c r="D19" s="7"/>
      <c r="E19" s="7"/>
      <c r="F19" s="7"/>
      <c r="G19" s="7"/>
      <c r="H19" s="7"/>
      <c r="I19" s="7"/>
      <c r="J19" s="7"/>
      <c r="K19" s="7"/>
      <c r="L19" s="7"/>
      <c r="M19" s="7"/>
      <c r="N19" s="7"/>
      <c r="O19" s="7"/>
      <c r="P19" s="7"/>
      <c r="Q19" s="7"/>
      <c r="R19" s="7"/>
      <c r="S19" s="7"/>
      <c r="T19" s="8"/>
      <c r="U19" s="7"/>
      <c r="V19" s="7"/>
      <c r="W19" s="7"/>
      <c r="X19" s="7"/>
      <c r="Y19" s="7"/>
      <c r="Z19" s="7"/>
      <c r="AA19" s="7"/>
      <c r="AB19" s="7"/>
      <c r="AC19" s="7"/>
      <c r="AD19" s="7"/>
      <c r="AE19" s="7"/>
      <c r="AF19" s="7"/>
      <c r="AG19" s="7"/>
      <c r="AH19" s="7"/>
      <c r="AI19" s="7"/>
      <c r="AJ19" s="7"/>
      <c r="AK19" s="7"/>
      <c r="AL19" s="7"/>
      <c r="AM19" s="7"/>
      <c r="AN19" s="7"/>
      <c r="AO19" s="7"/>
      <c r="AP19" s="7"/>
      <c r="AQ19" s="7"/>
      <c r="AR19" s="7"/>
      <c r="AS19" s="7"/>
      <c r="AT19" s="84"/>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24"/>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24"/>
      <c r="DE19" s="7"/>
      <c r="DF19" s="7"/>
      <c r="DG19" s="7"/>
      <c r="DH19" s="7"/>
      <c r="DI19" s="7"/>
      <c r="DJ19" s="7"/>
      <c r="DK19" s="7"/>
      <c r="DL19" s="7"/>
      <c r="DM19" s="7"/>
      <c r="DN19" s="7"/>
      <c r="DO19" s="7"/>
      <c r="DP19" s="7"/>
      <c r="DQ19" s="7"/>
      <c r="DR19" s="7"/>
      <c r="DS19" s="7"/>
      <c r="DT19" s="7"/>
      <c r="DU19" s="7"/>
      <c r="DV19" s="7"/>
      <c r="DW19" s="7"/>
      <c r="DX19" s="7"/>
      <c r="DY19" s="7"/>
      <c r="DZ19" s="77"/>
      <c r="EA19" s="7"/>
    </row>
    <row r="20" spans="1:131" ht="12.75">
      <c r="A20" s="34" t="s">
        <v>120</v>
      </c>
      <c r="B20" s="7">
        <v>19</v>
      </c>
      <c r="C20" s="7"/>
      <c r="D20" s="7"/>
      <c r="E20" s="7"/>
      <c r="F20" s="7"/>
      <c r="G20" s="7"/>
      <c r="H20" s="7"/>
      <c r="I20" s="7"/>
      <c r="J20" s="7"/>
      <c r="K20" s="7"/>
      <c r="L20" s="7"/>
      <c r="M20" s="7"/>
      <c r="N20" s="7"/>
      <c r="O20" s="7"/>
      <c r="P20" s="7"/>
      <c r="Q20" s="7"/>
      <c r="R20" s="7"/>
      <c r="S20" s="7"/>
      <c r="T20" s="7"/>
      <c r="U20" s="8"/>
      <c r="V20" s="7"/>
      <c r="W20" s="7"/>
      <c r="X20" s="7"/>
      <c r="Y20" s="7"/>
      <c r="Z20" s="7"/>
      <c r="AA20" s="7"/>
      <c r="AB20" s="7"/>
      <c r="AC20" s="7"/>
      <c r="AD20" s="7"/>
      <c r="AE20" s="7"/>
      <c r="AF20" s="7"/>
      <c r="AG20" s="7"/>
      <c r="AH20" s="7"/>
      <c r="AI20" s="7"/>
      <c r="AJ20" s="7"/>
      <c r="AK20" s="7"/>
      <c r="AL20" s="7"/>
      <c r="AM20" s="7"/>
      <c r="AN20" s="7"/>
      <c r="AO20" s="7"/>
      <c r="AP20" s="7"/>
      <c r="AQ20" s="7"/>
      <c r="AR20" s="7"/>
      <c r="AS20" s="7"/>
      <c r="AT20" s="84"/>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24"/>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24"/>
      <c r="DE20" s="7"/>
      <c r="DF20" s="7"/>
      <c r="DG20" s="7"/>
      <c r="DH20" s="7"/>
      <c r="DI20" s="7"/>
      <c r="DJ20" s="7"/>
      <c r="DK20" s="7"/>
      <c r="DL20" s="7"/>
      <c r="DM20" s="7"/>
      <c r="DN20" s="7"/>
      <c r="DO20" s="7"/>
      <c r="DP20" s="7"/>
      <c r="DQ20" s="7"/>
      <c r="DR20" s="7"/>
      <c r="DS20" s="7"/>
      <c r="DT20" s="7"/>
      <c r="DU20" s="7"/>
      <c r="DV20" s="7"/>
      <c r="DW20" s="7"/>
      <c r="DX20" s="7"/>
      <c r="DY20" s="7"/>
      <c r="DZ20" s="77"/>
      <c r="EA20" s="7"/>
    </row>
    <row r="21" spans="1:131" ht="12.75">
      <c r="A21" s="34" t="s">
        <v>82</v>
      </c>
      <c r="B21" s="7">
        <v>20</v>
      </c>
      <c r="C21" s="7"/>
      <c r="D21" s="7"/>
      <c r="E21" s="7"/>
      <c r="F21" s="7"/>
      <c r="G21" s="7"/>
      <c r="H21" s="7"/>
      <c r="I21" s="7"/>
      <c r="J21" s="7"/>
      <c r="K21" s="7"/>
      <c r="L21" s="7"/>
      <c r="M21" s="7"/>
      <c r="N21" s="7"/>
      <c r="O21" s="7"/>
      <c r="P21" s="7"/>
      <c r="Q21" s="7"/>
      <c r="R21" s="7"/>
      <c r="S21" s="7"/>
      <c r="T21" s="7"/>
      <c r="U21" s="7"/>
      <c r="V21" s="8"/>
      <c r="W21" s="7"/>
      <c r="X21" s="7"/>
      <c r="Y21" s="7"/>
      <c r="Z21" s="7"/>
      <c r="AA21" s="7"/>
      <c r="AB21" s="7"/>
      <c r="AC21" s="7"/>
      <c r="AD21" s="7"/>
      <c r="AE21" s="7"/>
      <c r="AF21" s="7"/>
      <c r="AG21" s="7"/>
      <c r="AH21" s="7"/>
      <c r="AI21" s="7"/>
      <c r="AJ21" s="7"/>
      <c r="AK21" s="7"/>
      <c r="AL21" s="7"/>
      <c r="AM21" s="7"/>
      <c r="AN21" s="7"/>
      <c r="AO21" s="7"/>
      <c r="AP21" s="7"/>
      <c r="AQ21" s="7"/>
      <c r="AR21" s="7"/>
      <c r="AS21" s="7"/>
      <c r="AT21" s="84"/>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24"/>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24"/>
      <c r="DE21" s="7"/>
      <c r="DF21" s="7"/>
      <c r="DG21" s="7"/>
      <c r="DH21" s="7"/>
      <c r="DI21" s="7"/>
      <c r="DJ21" s="7"/>
      <c r="DK21" s="7"/>
      <c r="DL21" s="7"/>
      <c r="DM21" s="7"/>
      <c r="DN21" s="7"/>
      <c r="DO21" s="7"/>
      <c r="DP21" s="7"/>
      <c r="DQ21" s="7"/>
      <c r="DR21" s="7"/>
      <c r="DS21" s="7"/>
      <c r="DT21" s="7"/>
      <c r="DU21" s="7"/>
      <c r="DV21" s="7"/>
      <c r="DW21" s="7"/>
      <c r="DX21" s="7"/>
      <c r="DY21" s="7"/>
      <c r="DZ21" s="77"/>
      <c r="EA21" s="7"/>
    </row>
    <row r="22" spans="1:131" ht="12.75">
      <c r="A22" s="34" t="s">
        <v>3</v>
      </c>
      <c r="B22" s="7">
        <v>21</v>
      </c>
      <c r="C22" s="7"/>
      <c r="D22" s="7"/>
      <c r="E22" s="7"/>
      <c r="F22" s="7"/>
      <c r="G22" s="7"/>
      <c r="H22" s="7"/>
      <c r="I22" s="7"/>
      <c r="J22" s="7"/>
      <c r="K22" s="7"/>
      <c r="L22" s="7"/>
      <c r="M22" s="7"/>
      <c r="N22" s="7"/>
      <c r="O22" s="7"/>
      <c r="P22" s="7"/>
      <c r="Q22" s="7"/>
      <c r="R22" s="7"/>
      <c r="S22" s="7"/>
      <c r="T22" s="7"/>
      <c r="U22" s="7"/>
      <c r="V22" s="7"/>
      <c r="W22" s="8"/>
      <c r="X22" s="7"/>
      <c r="Y22" s="7"/>
      <c r="Z22" s="7"/>
      <c r="AA22" s="7"/>
      <c r="AB22" s="7"/>
      <c r="AC22" s="7"/>
      <c r="AD22" s="7"/>
      <c r="AE22" s="7"/>
      <c r="AF22" s="7"/>
      <c r="AG22" s="7"/>
      <c r="AH22" s="7"/>
      <c r="AI22" s="7"/>
      <c r="AJ22" s="7"/>
      <c r="AK22" s="7"/>
      <c r="AL22" s="7"/>
      <c r="AM22" s="7"/>
      <c r="AN22" s="7"/>
      <c r="AO22" s="7"/>
      <c r="AP22" s="7"/>
      <c r="AQ22" s="7"/>
      <c r="AR22" s="7"/>
      <c r="AS22" s="7"/>
      <c r="AT22" s="84"/>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24"/>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24"/>
      <c r="DE22" s="7"/>
      <c r="DF22" s="7"/>
      <c r="DG22" s="7"/>
      <c r="DH22" s="7"/>
      <c r="DI22" s="7"/>
      <c r="DJ22" s="7"/>
      <c r="DK22" s="7"/>
      <c r="DL22" s="7"/>
      <c r="DM22" s="7"/>
      <c r="DN22" s="7"/>
      <c r="DO22" s="7"/>
      <c r="DP22" s="7"/>
      <c r="DQ22" s="7"/>
      <c r="DR22" s="7"/>
      <c r="DS22" s="7"/>
      <c r="DT22" s="7"/>
      <c r="DU22" s="7"/>
      <c r="DV22" s="7"/>
      <c r="DW22" s="7"/>
      <c r="DX22" s="7"/>
      <c r="DY22" s="7"/>
      <c r="DZ22" s="77"/>
      <c r="EA22" s="7"/>
    </row>
    <row r="23" spans="1:131" ht="12.75">
      <c r="A23" s="34" t="s">
        <v>4</v>
      </c>
      <c r="B23" s="7">
        <v>22</v>
      </c>
      <c r="C23" s="7"/>
      <c r="D23" s="7"/>
      <c r="E23" s="7"/>
      <c r="F23" s="7"/>
      <c r="G23" s="7"/>
      <c r="H23" s="7"/>
      <c r="I23" s="7"/>
      <c r="J23" s="7"/>
      <c r="K23" s="7"/>
      <c r="L23" s="7"/>
      <c r="M23" s="7"/>
      <c r="N23" s="7"/>
      <c r="O23" s="7"/>
      <c r="P23" s="7"/>
      <c r="Q23" s="7"/>
      <c r="R23" s="7"/>
      <c r="S23" s="7"/>
      <c r="T23" s="7"/>
      <c r="U23" s="7"/>
      <c r="V23" s="7"/>
      <c r="W23" s="7">
        <v>2</v>
      </c>
      <c r="X23" s="8"/>
      <c r="Y23" s="7"/>
      <c r="Z23" s="7"/>
      <c r="AA23" s="7"/>
      <c r="AB23" s="7"/>
      <c r="AC23" s="7"/>
      <c r="AD23" s="7"/>
      <c r="AE23" s="7"/>
      <c r="AF23" s="7"/>
      <c r="AG23" s="7"/>
      <c r="AH23" s="7"/>
      <c r="AI23" s="7"/>
      <c r="AJ23" s="7"/>
      <c r="AK23" s="7"/>
      <c r="AL23" s="7"/>
      <c r="AM23" s="7"/>
      <c r="AN23" s="7"/>
      <c r="AO23" s="7"/>
      <c r="AP23" s="7"/>
      <c r="AQ23" s="7"/>
      <c r="AR23" s="7"/>
      <c r="AS23" s="7"/>
      <c r="AT23" s="84"/>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24"/>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24"/>
      <c r="DE23" s="7"/>
      <c r="DF23" s="7"/>
      <c r="DG23" s="7"/>
      <c r="DH23" s="7"/>
      <c r="DI23" s="7"/>
      <c r="DJ23" s="7"/>
      <c r="DK23" s="7"/>
      <c r="DL23" s="7"/>
      <c r="DM23" s="7"/>
      <c r="DN23" s="7"/>
      <c r="DO23" s="7"/>
      <c r="DP23" s="7"/>
      <c r="DQ23" s="7"/>
      <c r="DR23" s="7"/>
      <c r="DS23" s="7"/>
      <c r="DT23" s="7"/>
      <c r="DU23" s="7"/>
      <c r="DV23" s="7"/>
      <c r="DW23" s="7"/>
      <c r="DX23" s="7"/>
      <c r="DY23" s="7"/>
      <c r="DZ23" s="77"/>
      <c r="EA23" s="7"/>
    </row>
    <row r="24" spans="1:131" ht="12.75">
      <c r="A24" s="34" t="s">
        <v>148</v>
      </c>
      <c r="B24" s="7">
        <v>23</v>
      </c>
      <c r="C24" s="7"/>
      <c r="D24" s="7"/>
      <c r="E24" s="7"/>
      <c r="F24" s="7"/>
      <c r="G24" s="7"/>
      <c r="H24" s="7"/>
      <c r="I24" s="7"/>
      <c r="J24" s="7"/>
      <c r="K24" s="7"/>
      <c r="L24" s="7"/>
      <c r="M24" s="7"/>
      <c r="N24" s="7"/>
      <c r="O24" s="7"/>
      <c r="P24" s="7"/>
      <c r="Q24" s="7"/>
      <c r="R24" s="7"/>
      <c r="S24" s="7"/>
      <c r="T24" s="7"/>
      <c r="U24" s="7"/>
      <c r="V24" s="7"/>
      <c r="W24" s="7">
        <v>2</v>
      </c>
      <c r="X24" s="7">
        <v>2</v>
      </c>
      <c r="Y24" s="8"/>
      <c r="Z24" s="7"/>
      <c r="AA24" s="7"/>
      <c r="AB24" s="7"/>
      <c r="AC24" s="7"/>
      <c r="AD24" s="7"/>
      <c r="AE24" s="7"/>
      <c r="AF24" s="7"/>
      <c r="AG24" s="7"/>
      <c r="AH24" s="7"/>
      <c r="AI24" s="7"/>
      <c r="AJ24" s="7"/>
      <c r="AK24" s="7"/>
      <c r="AL24" s="7"/>
      <c r="AM24" s="7"/>
      <c r="AN24" s="7"/>
      <c r="AO24" s="7"/>
      <c r="AP24" s="7"/>
      <c r="AQ24" s="7"/>
      <c r="AR24" s="7"/>
      <c r="AS24" s="7"/>
      <c r="AT24" s="84"/>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24"/>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24"/>
      <c r="DE24" s="7"/>
      <c r="DF24" s="7"/>
      <c r="DG24" s="7"/>
      <c r="DH24" s="7"/>
      <c r="DI24" s="7"/>
      <c r="DJ24" s="7"/>
      <c r="DK24" s="7"/>
      <c r="DL24" s="7"/>
      <c r="DM24" s="7"/>
      <c r="DN24" s="7"/>
      <c r="DO24" s="7"/>
      <c r="DP24" s="7"/>
      <c r="DQ24" s="7"/>
      <c r="DR24" s="7"/>
      <c r="DS24" s="7"/>
      <c r="DT24" s="7"/>
      <c r="DU24" s="7"/>
      <c r="DV24" s="7"/>
      <c r="DW24" s="7"/>
      <c r="DX24" s="7"/>
      <c r="DY24" s="7"/>
      <c r="DZ24" s="77"/>
      <c r="EA24" s="7"/>
    </row>
    <row r="25" spans="1:131" ht="12.75">
      <c r="A25" s="34" t="s">
        <v>83</v>
      </c>
      <c r="B25" s="7">
        <v>24</v>
      </c>
      <c r="C25" s="7"/>
      <c r="D25" s="7">
        <v>1</v>
      </c>
      <c r="E25" s="7"/>
      <c r="F25" s="7"/>
      <c r="G25" s="7"/>
      <c r="H25" s="7"/>
      <c r="I25" s="7"/>
      <c r="J25" s="7"/>
      <c r="K25" s="7"/>
      <c r="L25" s="7"/>
      <c r="M25" s="7"/>
      <c r="N25" s="7"/>
      <c r="O25" s="7"/>
      <c r="P25" s="7"/>
      <c r="Q25" s="7">
        <v>1</v>
      </c>
      <c r="R25" s="7">
        <v>1</v>
      </c>
      <c r="S25" s="7"/>
      <c r="T25" s="7"/>
      <c r="U25" s="7"/>
      <c r="V25" s="7"/>
      <c r="W25" s="7"/>
      <c r="X25" s="7"/>
      <c r="Y25" s="7"/>
      <c r="Z25" s="8"/>
      <c r="AA25" s="7"/>
      <c r="AB25" s="7"/>
      <c r="AC25" s="7"/>
      <c r="AD25" s="7"/>
      <c r="AE25" s="7"/>
      <c r="AF25" s="7"/>
      <c r="AG25" s="7"/>
      <c r="AH25" s="7"/>
      <c r="AI25" s="7"/>
      <c r="AJ25" s="7"/>
      <c r="AK25" s="7"/>
      <c r="AL25" s="7"/>
      <c r="AM25" s="7"/>
      <c r="AN25" s="7"/>
      <c r="AO25" s="7"/>
      <c r="AP25" s="7"/>
      <c r="AQ25" s="7"/>
      <c r="AR25" s="7"/>
      <c r="AS25" s="7"/>
      <c r="AT25" s="84"/>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24"/>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24"/>
      <c r="DE25" s="7"/>
      <c r="DF25" s="7"/>
      <c r="DG25" s="7"/>
      <c r="DH25" s="7"/>
      <c r="DI25" s="7"/>
      <c r="DJ25" s="7"/>
      <c r="DK25" s="7"/>
      <c r="DL25" s="7"/>
      <c r="DM25" s="7"/>
      <c r="DN25" s="7"/>
      <c r="DO25" s="7"/>
      <c r="DP25" s="7"/>
      <c r="DQ25" s="7"/>
      <c r="DR25" s="7"/>
      <c r="DS25" s="7"/>
      <c r="DT25" s="7"/>
      <c r="DU25" s="7"/>
      <c r="DV25" s="7"/>
      <c r="DW25" s="7"/>
      <c r="DX25" s="7"/>
      <c r="DY25" s="7"/>
      <c r="DZ25" s="77"/>
      <c r="EA25" s="7"/>
    </row>
    <row r="26" spans="1:131" ht="12.75">
      <c r="A26" s="34" t="s">
        <v>5</v>
      </c>
      <c r="B26" s="7">
        <v>25</v>
      </c>
      <c r="C26" s="7"/>
      <c r="D26" s="7"/>
      <c r="E26" s="7"/>
      <c r="F26" s="7"/>
      <c r="G26" s="7"/>
      <c r="H26" s="7"/>
      <c r="I26" s="7"/>
      <c r="J26" s="7"/>
      <c r="K26" s="7"/>
      <c r="L26" s="7"/>
      <c r="M26" s="7"/>
      <c r="N26" s="7"/>
      <c r="O26" s="7"/>
      <c r="P26" s="7"/>
      <c r="Q26" s="7"/>
      <c r="R26" s="7"/>
      <c r="S26" s="7">
        <v>1</v>
      </c>
      <c r="T26" s="7"/>
      <c r="U26" s="7"/>
      <c r="V26" s="7"/>
      <c r="W26" s="7"/>
      <c r="X26" s="7"/>
      <c r="Y26" s="7"/>
      <c r="Z26" s="7"/>
      <c r="AA26" s="8"/>
      <c r="AB26" s="7"/>
      <c r="AC26" s="7"/>
      <c r="AD26" s="7"/>
      <c r="AE26" s="7"/>
      <c r="AF26" s="7"/>
      <c r="AG26" s="7"/>
      <c r="AH26" s="7"/>
      <c r="AI26" s="7"/>
      <c r="AJ26" s="7"/>
      <c r="AK26" s="7"/>
      <c r="AL26" s="7"/>
      <c r="AM26" s="7"/>
      <c r="AN26" s="7"/>
      <c r="AO26" s="7"/>
      <c r="AP26" s="7"/>
      <c r="AQ26" s="7"/>
      <c r="AR26" s="7"/>
      <c r="AS26" s="7"/>
      <c r="AT26" s="84"/>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24"/>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24"/>
      <c r="DE26" s="7"/>
      <c r="DF26" s="7"/>
      <c r="DG26" s="7"/>
      <c r="DH26" s="7"/>
      <c r="DI26" s="7"/>
      <c r="DJ26" s="7"/>
      <c r="DK26" s="7"/>
      <c r="DL26" s="7"/>
      <c r="DM26" s="7"/>
      <c r="DN26" s="7"/>
      <c r="DO26" s="7"/>
      <c r="DP26" s="7"/>
      <c r="DQ26" s="7"/>
      <c r="DR26" s="7"/>
      <c r="DS26" s="7"/>
      <c r="DT26" s="7"/>
      <c r="DU26" s="7"/>
      <c r="DV26" s="7"/>
      <c r="DW26" s="7"/>
      <c r="DX26" s="7"/>
      <c r="DY26" s="7"/>
      <c r="DZ26" s="77"/>
      <c r="EA26" s="7"/>
    </row>
    <row r="27" spans="1:131" ht="12.75">
      <c r="A27" s="34" t="s">
        <v>149</v>
      </c>
      <c r="B27" s="7">
        <v>26</v>
      </c>
      <c r="C27" s="7"/>
      <c r="D27" s="7"/>
      <c r="E27" s="7"/>
      <c r="F27" s="7"/>
      <c r="G27" s="7"/>
      <c r="H27" s="7"/>
      <c r="I27" s="7"/>
      <c r="J27" s="7"/>
      <c r="K27" s="7"/>
      <c r="L27" s="7"/>
      <c r="M27" s="7"/>
      <c r="N27" s="7"/>
      <c r="O27" s="7"/>
      <c r="P27" s="7"/>
      <c r="Q27" s="7"/>
      <c r="R27" s="7"/>
      <c r="S27" s="7">
        <v>1</v>
      </c>
      <c r="T27" s="7"/>
      <c r="U27" s="7"/>
      <c r="V27" s="7"/>
      <c r="W27" s="7"/>
      <c r="X27" s="7"/>
      <c r="Y27" s="7"/>
      <c r="Z27" s="7"/>
      <c r="AA27" s="7">
        <v>2</v>
      </c>
      <c r="AB27" s="8"/>
      <c r="AC27" s="7"/>
      <c r="AD27" s="7"/>
      <c r="AE27" s="7"/>
      <c r="AF27" s="7"/>
      <c r="AG27" s="7"/>
      <c r="AH27" s="7"/>
      <c r="AI27" s="7"/>
      <c r="AJ27" s="7"/>
      <c r="AK27" s="7"/>
      <c r="AL27" s="7"/>
      <c r="AM27" s="7"/>
      <c r="AN27" s="7"/>
      <c r="AO27" s="7"/>
      <c r="AP27" s="7"/>
      <c r="AQ27" s="7"/>
      <c r="AR27" s="7"/>
      <c r="AS27" s="7"/>
      <c r="AT27" s="84"/>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24"/>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24"/>
      <c r="DE27" s="7"/>
      <c r="DF27" s="7"/>
      <c r="DG27" s="7"/>
      <c r="DH27" s="7"/>
      <c r="DI27" s="7"/>
      <c r="DJ27" s="7"/>
      <c r="DK27" s="7"/>
      <c r="DL27" s="7"/>
      <c r="DM27" s="7"/>
      <c r="DN27" s="7"/>
      <c r="DO27" s="7"/>
      <c r="DP27" s="7"/>
      <c r="DQ27" s="7"/>
      <c r="DR27" s="7"/>
      <c r="DS27" s="7"/>
      <c r="DT27" s="7"/>
      <c r="DU27" s="7"/>
      <c r="DV27" s="7"/>
      <c r="DW27" s="7"/>
      <c r="DX27" s="7"/>
      <c r="DY27" s="7"/>
      <c r="DZ27" s="77"/>
      <c r="EA27" s="7"/>
    </row>
    <row r="28" spans="1:131" ht="12.75">
      <c r="A28" s="34" t="s">
        <v>6</v>
      </c>
      <c r="B28" s="7">
        <v>27</v>
      </c>
      <c r="C28" s="7"/>
      <c r="D28" s="7"/>
      <c r="E28" s="7"/>
      <c r="F28" s="7"/>
      <c r="G28" s="7"/>
      <c r="H28" s="7"/>
      <c r="I28" s="7"/>
      <c r="J28" s="7"/>
      <c r="K28" s="7"/>
      <c r="L28" s="7"/>
      <c r="M28" s="7"/>
      <c r="N28" s="7"/>
      <c r="O28" s="7"/>
      <c r="P28" s="7"/>
      <c r="Q28" s="7"/>
      <c r="R28" s="7"/>
      <c r="S28" s="7">
        <v>1</v>
      </c>
      <c r="T28" s="7"/>
      <c r="U28" s="7"/>
      <c r="V28" s="7"/>
      <c r="W28" s="7"/>
      <c r="X28" s="7"/>
      <c r="Y28" s="7"/>
      <c r="Z28" s="7"/>
      <c r="AA28" s="7">
        <v>2</v>
      </c>
      <c r="AB28" s="7">
        <v>2</v>
      </c>
      <c r="AC28" s="8"/>
      <c r="AD28" s="7"/>
      <c r="AE28" s="7"/>
      <c r="AF28" s="7"/>
      <c r="AG28" s="7"/>
      <c r="AH28" s="7"/>
      <c r="AI28" s="7"/>
      <c r="AJ28" s="7"/>
      <c r="AK28" s="7"/>
      <c r="AL28" s="7"/>
      <c r="AM28" s="7"/>
      <c r="AN28" s="7"/>
      <c r="AO28" s="7"/>
      <c r="AP28" s="7"/>
      <c r="AQ28" s="7"/>
      <c r="AR28" s="7"/>
      <c r="AS28" s="7"/>
      <c r="AT28" s="84"/>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24"/>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24"/>
      <c r="DE28" s="7"/>
      <c r="DF28" s="7"/>
      <c r="DG28" s="7"/>
      <c r="DH28" s="7"/>
      <c r="DI28" s="7"/>
      <c r="DJ28" s="7"/>
      <c r="DK28" s="7"/>
      <c r="DL28" s="7"/>
      <c r="DM28" s="7"/>
      <c r="DN28" s="7"/>
      <c r="DO28" s="7"/>
      <c r="DP28" s="7"/>
      <c r="DQ28" s="7"/>
      <c r="DR28" s="7"/>
      <c r="DS28" s="7"/>
      <c r="DT28" s="7"/>
      <c r="DU28" s="7"/>
      <c r="DV28" s="7"/>
      <c r="DW28" s="7"/>
      <c r="DX28" s="7"/>
      <c r="DY28" s="7"/>
      <c r="DZ28" s="77"/>
      <c r="EA28" s="7"/>
    </row>
    <row r="29" spans="1:131" ht="12.75">
      <c r="A29" s="34" t="s">
        <v>152</v>
      </c>
      <c r="B29" s="7">
        <v>28</v>
      </c>
      <c r="C29" s="7"/>
      <c r="D29" s="7"/>
      <c r="E29" s="7"/>
      <c r="F29" s="7"/>
      <c r="G29" s="7"/>
      <c r="H29" s="7"/>
      <c r="I29" s="7"/>
      <c r="J29" s="7"/>
      <c r="K29" s="7"/>
      <c r="L29" s="7"/>
      <c r="M29" s="7"/>
      <c r="N29" s="7"/>
      <c r="O29" s="7"/>
      <c r="P29" s="7"/>
      <c r="Q29" s="7"/>
      <c r="R29" s="7"/>
      <c r="S29" s="7">
        <v>1</v>
      </c>
      <c r="T29" s="7"/>
      <c r="U29" s="7"/>
      <c r="V29" s="7"/>
      <c r="W29" s="7"/>
      <c r="X29" s="7"/>
      <c r="Y29" s="7"/>
      <c r="Z29" s="7"/>
      <c r="AA29" s="7">
        <v>2</v>
      </c>
      <c r="AB29" s="7">
        <v>2</v>
      </c>
      <c r="AC29" s="7">
        <v>2</v>
      </c>
      <c r="AD29" s="8"/>
      <c r="AE29" s="7"/>
      <c r="AF29" s="7"/>
      <c r="AG29" s="7"/>
      <c r="AH29" s="7"/>
      <c r="AI29" s="7"/>
      <c r="AJ29" s="7"/>
      <c r="AK29" s="7"/>
      <c r="AL29" s="7"/>
      <c r="AM29" s="7"/>
      <c r="AN29" s="7"/>
      <c r="AO29" s="7"/>
      <c r="AP29" s="7"/>
      <c r="AQ29" s="7"/>
      <c r="AR29" s="7"/>
      <c r="AS29" s="7"/>
      <c r="AT29" s="84"/>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24"/>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7"/>
      <c r="CX29" s="7"/>
      <c r="CY29" s="7"/>
      <c r="CZ29" s="7"/>
      <c r="DA29" s="7"/>
      <c r="DB29" s="7"/>
      <c r="DC29" s="7"/>
      <c r="DD29" s="24"/>
      <c r="DE29" s="7"/>
      <c r="DF29" s="7"/>
      <c r="DG29" s="7"/>
      <c r="DH29" s="7"/>
      <c r="DI29" s="7"/>
      <c r="DJ29" s="7"/>
      <c r="DK29" s="7"/>
      <c r="DL29" s="7"/>
      <c r="DM29" s="7"/>
      <c r="DN29" s="7"/>
      <c r="DO29" s="7"/>
      <c r="DP29" s="7"/>
      <c r="DQ29" s="7"/>
      <c r="DR29" s="7"/>
      <c r="DS29" s="7"/>
      <c r="DT29" s="7"/>
      <c r="DU29" s="7"/>
      <c r="DV29" s="7"/>
      <c r="DW29" s="7"/>
      <c r="DX29" s="7"/>
      <c r="DY29" s="7"/>
      <c r="DZ29" s="77"/>
      <c r="EA29" s="7"/>
    </row>
    <row r="30" spans="1:131" ht="12.75">
      <c r="A30" s="34" t="s">
        <v>122</v>
      </c>
      <c r="B30" s="7">
        <v>29</v>
      </c>
      <c r="C30" s="7"/>
      <c r="D30" s="7"/>
      <c r="E30" s="7"/>
      <c r="F30" s="7"/>
      <c r="G30" s="7"/>
      <c r="H30" s="7"/>
      <c r="I30" s="7"/>
      <c r="J30" s="7"/>
      <c r="K30" s="7">
        <v>1</v>
      </c>
      <c r="L30" s="7"/>
      <c r="M30" s="7"/>
      <c r="N30" s="7"/>
      <c r="O30" s="7"/>
      <c r="P30" s="7"/>
      <c r="Q30" s="7"/>
      <c r="R30" s="7"/>
      <c r="S30" s="7"/>
      <c r="T30" s="7"/>
      <c r="U30" s="7"/>
      <c r="V30" s="7"/>
      <c r="W30" s="7"/>
      <c r="X30" s="7"/>
      <c r="Y30" s="7"/>
      <c r="Z30" s="7"/>
      <c r="AA30" s="7"/>
      <c r="AB30" s="7"/>
      <c r="AC30" s="7"/>
      <c r="AD30" s="7"/>
      <c r="AE30" s="8"/>
      <c r="AF30" s="7"/>
      <c r="AG30" s="7"/>
      <c r="AH30" s="7"/>
      <c r="AI30" s="7"/>
      <c r="AJ30" s="7"/>
      <c r="AK30" s="7"/>
      <c r="AL30" s="7"/>
      <c r="AM30" s="7"/>
      <c r="AN30" s="7"/>
      <c r="AO30" s="7"/>
      <c r="AP30" s="7"/>
      <c r="AQ30" s="7"/>
      <c r="AR30" s="7"/>
      <c r="AS30" s="7"/>
      <c r="AT30" s="84"/>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24"/>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7"/>
      <c r="CX30" s="7"/>
      <c r="CY30" s="7"/>
      <c r="CZ30" s="7"/>
      <c r="DA30" s="7"/>
      <c r="DB30" s="7"/>
      <c r="DC30" s="7"/>
      <c r="DD30" s="24"/>
      <c r="DE30" s="7"/>
      <c r="DF30" s="7"/>
      <c r="DG30" s="7"/>
      <c r="DH30" s="7"/>
      <c r="DI30" s="7"/>
      <c r="DJ30" s="7"/>
      <c r="DK30" s="7"/>
      <c r="DL30" s="7"/>
      <c r="DM30" s="7"/>
      <c r="DN30" s="7"/>
      <c r="DO30" s="7"/>
      <c r="DP30" s="7"/>
      <c r="DQ30" s="7"/>
      <c r="DR30" s="7"/>
      <c r="DS30" s="7"/>
      <c r="DT30" s="7"/>
      <c r="DU30" s="7"/>
      <c r="DV30" s="7"/>
      <c r="DW30" s="7"/>
      <c r="DX30" s="7"/>
      <c r="DY30" s="7"/>
      <c r="DZ30" s="77"/>
      <c r="EA30" s="7"/>
    </row>
    <row r="31" spans="1:131" ht="12.75">
      <c r="A31" s="34" t="s">
        <v>17</v>
      </c>
      <c r="B31" s="7">
        <v>30</v>
      </c>
      <c r="C31" s="7"/>
      <c r="D31" s="7"/>
      <c r="E31" s="7"/>
      <c r="F31" s="7"/>
      <c r="G31" s="7"/>
      <c r="H31" s="7"/>
      <c r="I31" s="7"/>
      <c r="J31" s="7"/>
      <c r="K31" s="7"/>
      <c r="L31" s="7"/>
      <c r="M31" s="7"/>
      <c r="N31" s="7"/>
      <c r="O31" s="7"/>
      <c r="P31" s="7"/>
      <c r="Q31" s="7"/>
      <c r="R31" s="7"/>
      <c r="S31" s="7"/>
      <c r="T31" s="7"/>
      <c r="U31" s="7"/>
      <c r="V31" s="7"/>
      <c r="W31" s="7"/>
      <c r="X31" s="7"/>
      <c r="Y31" s="7"/>
      <c r="Z31" s="7">
        <v>1</v>
      </c>
      <c r="AA31" s="7"/>
      <c r="AB31" s="7"/>
      <c r="AC31" s="7"/>
      <c r="AD31" s="7"/>
      <c r="AE31" s="7"/>
      <c r="AF31" s="8"/>
      <c r="AG31" s="7"/>
      <c r="AH31" s="7"/>
      <c r="AI31" s="7"/>
      <c r="AJ31" s="7"/>
      <c r="AK31" s="7"/>
      <c r="AL31" s="7"/>
      <c r="AM31" s="7"/>
      <c r="AN31" s="7"/>
      <c r="AO31" s="7"/>
      <c r="AP31" s="7"/>
      <c r="AQ31" s="7"/>
      <c r="AR31" s="7"/>
      <c r="AS31" s="7"/>
      <c r="AT31" s="84"/>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24"/>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7"/>
      <c r="CX31" s="7"/>
      <c r="CY31" s="7"/>
      <c r="CZ31" s="7"/>
      <c r="DA31" s="7"/>
      <c r="DB31" s="7"/>
      <c r="DC31" s="7"/>
      <c r="DD31" s="24"/>
      <c r="DE31" s="7"/>
      <c r="DF31" s="7"/>
      <c r="DG31" s="7"/>
      <c r="DH31" s="7"/>
      <c r="DI31" s="7"/>
      <c r="DJ31" s="7"/>
      <c r="DK31" s="7"/>
      <c r="DL31" s="7"/>
      <c r="DM31" s="7"/>
      <c r="DN31" s="7"/>
      <c r="DO31" s="7"/>
      <c r="DP31" s="7"/>
      <c r="DQ31" s="7"/>
      <c r="DR31" s="7"/>
      <c r="DS31" s="7"/>
      <c r="DT31" s="7"/>
      <c r="DU31" s="7"/>
      <c r="DV31" s="7"/>
      <c r="DW31" s="7"/>
      <c r="DX31" s="7"/>
      <c r="DY31" s="7"/>
      <c r="DZ31" s="77"/>
      <c r="EA31" s="7"/>
    </row>
    <row r="32" spans="1:131" ht="12.75">
      <c r="A32" s="34" t="s">
        <v>123</v>
      </c>
      <c r="B32" s="7">
        <v>31</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8"/>
      <c r="AH32" s="7"/>
      <c r="AI32" s="7"/>
      <c r="AJ32" s="7"/>
      <c r="AK32" s="7"/>
      <c r="AL32" s="7"/>
      <c r="AM32" s="7"/>
      <c r="AN32" s="7"/>
      <c r="AO32" s="7"/>
      <c r="AP32" s="7"/>
      <c r="AQ32" s="7"/>
      <c r="AR32" s="7"/>
      <c r="AS32" s="7"/>
      <c r="AT32" s="84"/>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24"/>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7"/>
      <c r="CX32" s="7"/>
      <c r="CY32" s="7"/>
      <c r="CZ32" s="7"/>
      <c r="DA32" s="7"/>
      <c r="DB32" s="7"/>
      <c r="DC32" s="7"/>
      <c r="DD32" s="24"/>
      <c r="DE32" s="7"/>
      <c r="DF32" s="7"/>
      <c r="DG32" s="7"/>
      <c r="DH32" s="7"/>
      <c r="DI32" s="7"/>
      <c r="DJ32" s="7"/>
      <c r="DK32" s="7"/>
      <c r="DL32" s="7"/>
      <c r="DM32" s="7"/>
      <c r="DN32" s="7"/>
      <c r="DO32" s="7"/>
      <c r="DP32" s="7"/>
      <c r="DQ32" s="7"/>
      <c r="DR32" s="7"/>
      <c r="DS32" s="7"/>
      <c r="DT32" s="7"/>
      <c r="DU32" s="7"/>
      <c r="DV32" s="7"/>
      <c r="DW32" s="7"/>
      <c r="DX32" s="7"/>
      <c r="DY32" s="7"/>
      <c r="DZ32" s="77"/>
      <c r="EA32" s="7"/>
    </row>
    <row r="33" spans="1:131" ht="12.75">
      <c r="A33" s="34" t="s">
        <v>9</v>
      </c>
      <c r="B33" s="7">
        <v>32</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v>1</v>
      </c>
      <c r="AH33" s="8"/>
      <c r="AI33" s="7"/>
      <c r="AJ33" s="7"/>
      <c r="AK33" s="7"/>
      <c r="AL33" s="7"/>
      <c r="AM33" s="7"/>
      <c r="AN33" s="7"/>
      <c r="AO33" s="7"/>
      <c r="AP33" s="7"/>
      <c r="AQ33" s="7"/>
      <c r="AR33" s="7"/>
      <c r="AS33" s="7"/>
      <c r="AT33" s="84"/>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24"/>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7"/>
      <c r="CX33" s="7"/>
      <c r="CY33" s="7"/>
      <c r="CZ33" s="7"/>
      <c r="DA33" s="7"/>
      <c r="DB33" s="7"/>
      <c r="DC33" s="7"/>
      <c r="DD33" s="24"/>
      <c r="DE33" s="7"/>
      <c r="DF33" s="7"/>
      <c r="DG33" s="7"/>
      <c r="DH33" s="7"/>
      <c r="DI33" s="7"/>
      <c r="DJ33" s="7"/>
      <c r="DK33" s="7"/>
      <c r="DL33" s="7"/>
      <c r="DM33" s="7"/>
      <c r="DN33" s="7"/>
      <c r="DO33" s="7"/>
      <c r="DP33" s="7"/>
      <c r="DQ33" s="7"/>
      <c r="DR33" s="7"/>
      <c r="DS33" s="7"/>
      <c r="DT33" s="7"/>
      <c r="DU33" s="7"/>
      <c r="DV33" s="7"/>
      <c r="DW33" s="7"/>
      <c r="DX33" s="7"/>
      <c r="DY33" s="7"/>
      <c r="DZ33" s="77"/>
      <c r="EA33" s="7"/>
    </row>
    <row r="34" spans="1:131" ht="12.75">
      <c r="A34" s="34" t="s">
        <v>20</v>
      </c>
      <c r="B34" s="7">
        <v>33</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v>2</v>
      </c>
      <c r="AH34" s="7"/>
      <c r="AI34" s="8"/>
      <c r="AJ34" s="7"/>
      <c r="AK34" s="7"/>
      <c r="AL34" s="7"/>
      <c r="AM34" s="7"/>
      <c r="AN34" s="7"/>
      <c r="AO34" s="7"/>
      <c r="AP34" s="7"/>
      <c r="AQ34" s="7"/>
      <c r="AR34" s="7"/>
      <c r="AS34" s="7"/>
      <c r="AT34" s="84"/>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24"/>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7"/>
      <c r="CX34" s="7"/>
      <c r="CY34" s="7"/>
      <c r="CZ34" s="7"/>
      <c r="DA34" s="7"/>
      <c r="DB34" s="7"/>
      <c r="DC34" s="7"/>
      <c r="DD34" s="24"/>
      <c r="DE34" s="7"/>
      <c r="DF34" s="7"/>
      <c r="DG34" s="7"/>
      <c r="DH34" s="7"/>
      <c r="DI34" s="7"/>
      <c r="DJ34" s="7"/>
      <c r="DK34" s="7"/>
      <c r="DL34" s="7"/>
      <c r="DM34" s="7"/>
      <c r="DN34" s="7"/>
      <c r="DO34" s="7"/>
      <c r="DP34" s="7"/>
      <c r="DQ34" s="7"/>
      <c r="DR34" s="7"/>
      <c r="DS34" s="7"/>
      <c r="DT34" s="7"/>
      <c r="DU34" s="7"/>
      <c r="DV34" s="7"/>
      <c r="DW34" s="7"/>
      <c r="DX34" s="7"/>
      <c r="DY34" s="7"/>
      <c r="DZ34" s="77"/>
      <c r="EA34" s="7"/>
    </row>
    <row r="35" spans="1:131" ht="12.75">
      <c r="A35" s="34" t="s">
        <v>84</v>
      </c>
      <c r="B35" s="7">
        <v>34</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v>1</v>
      </c>
      <c r="AH35" s="7"/>
      <c r="AI35" s="7">
        <v>2</v>
      </c>
      <c r="AJ35" s="8"/>
      <c r="AK35" s="7"/>
      <c r="AL35" s="7"/>
      <c r="AM35" s="7"/>
      <c r="AN35" s="7"/>
      <c r="AO35" s="7"/>
      <c r="AP35" s="7"/>
      <c r="AQ35" s="7"/>
      <c r="AR35" s="7"/>
      <c r="AS35" s="7"/>
      <c r="AT35" s="84"/>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24"/>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7"/>
      <c r="CX35" s="7"/>
      <c r="CY35" s="7"/>
      <c r="CZ35" s="7"/>
      <c r="DA35" s="7"/>
      <c r="DB35" s="7"/>
      <c r="DC35" s="7"/>
      <c r="DD35" s="24"/>
      <c r="DE35" s="7"/>
      <c r="DF35" s="7"/>
      <c r="DG35" s="7"/>
      <c r="DH35" s="7"/>
      <c r="DI35" s="7"/>
      <c r="DJ35" s="7"/>
      <c r="DK35" s="7"/>
      <c r="DL35" s="7"/>
      <c r="DM35" s="7"/>
      <c r="DN35" s="7"/>
      <c r="DO35" s="7"/>
      <c r="DP35" s="7"/>
      <c r="DQ35" s="7"/>
      <c r="DR35" s="7"/>
      <c r="DS35" s="7"/>
      <c r="DT35" s="7"/>
      <c r="DU35" s="7"/>
      <c r="DV35" s="7"/>
      <c r="DW35" s="7"/>
      <c r="DX35" s="7"/>
      <c r="DY35" s="7"/>
      <c r="DZ35" s="77"/>
      <c r="EA35" s="7"/>
    </row>
    <row r="36" spans="1:131" ht="12.75">
      <c r="A36" s="5" t="s">
        <v>67</v>
      </c>
      <c r="B36" s="7">
        <v>35</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v>2</v>
      </c>
      <c r="AH36" s="7"/>
      <c r="AI36" s="7">
        <v>2</v>
      </c>
      <c r="AJ36" s="7">
        <v>1</v>
      </c>
      <c r="AK36" s="8"/>
      <c r="AL36" s="7"/>
      <c r="AM36" s="7"/>
      <c r="AN36" s="7"/>
      <c r="AO36" s="7"/>
      <c r="AP36" s="7"/>
      <c r="AQ36" s="7"/>
      <c r="AR36" s="7"/>
      <c r="AS36" s="7"/>
      <c r="AT36" s="84"/>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24"/>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7"/>
      <c r="CX36" s="7"/>
      <c r="CY36" s="7"/>
      <c r="CZ36" s="7"/>
      <c r="DA36" s="7"/>
      <c r="DB36" s="7"/>
      <c r="DC36" s="7"/>
      <c r="DD36" s="24"/>
      <c r="DE36" s="7"/>
      <c r="DF36" s="7"/>
      <c r="DG36" s="7"/>
      <c r="DH36" s="7"/>
      <c r="DI36" s="7"/>
      <c r="DJ36" s="7"/>
      <c r="DK36" s="7"/>
      <c r="DL36" s="7"/>
      <c r="DM36" s="7"/>
      <c r="DN36" s="7"/>
      <c r="DO36" s="7"/>
      <c r="DP36" s="7"/>
      <c r="DQ36" s="7"/>
      <c r="DR36" s="7"/>
      <c r="DS36" s="7"/>
      <c r="DT36" s="7"/>
      <c r="DU36" s="7"/>
      <c r="DV36" s="7"/>
      <c r="DW36" s="7"/>
      <c r="DX36" s="7"/>
      <c r="DY36" s="7"/>
      <c r="DZ36" s="77"/>
      <c r="EA36" s="7"/>
    </row>
    <row r="37" spans="1:131" ht="12.75">
      <c r="A37" s="34" t="s">
        <v>124</v>
      </c>
      <c r="B37" s="7">
        <v>36</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8"/>
      <c r="AM37" s="7"/>
      <c r="AN37" s="7"/>
      <c r="AO37" s="7"/>
      <c r="AP37" s="7"/>
      <c r="AQ37" s="7"/>
      <c r="AR37" s="7"/>
      <c r="AS37" s="7"/>
      <c r="AT37" s="84"/>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24"/>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7"/>
      <c r="CX37" s="7"/>
      <c r="CY37" s="7"/>
      <c r="CZ37" s="7"/>
      <c r="DA37" s="7"/>
      <c r="DB37" s="7"/>
      <c r="DC37" s="7"/>
      <c r="DD37" s="24"/>
      <c r="DE37" s="7"/>
      <c r="DF37" s="7"/>
      <c r="DG37" s="7"/>
      <c r="DH37" s="7"/>
      <c r="DI37" s="7"/>
      <c r="DJ37" s="7"/>
      <c r="DK37" s="7"/>
      <c r="DL37" s="7"/>
      <c r="DM37" s="7"/>
      <c r="DN37" s="7"/>
      <c r="DO37" s="7"/>
      <c r="DP37" s="7"/>
      <c r="DQ37" s="7"/>
      <c r="DR37" s="7"/>
      <c r="DS37" s="7"/>
      <c r="DT37" s="7"/>
      <c r="DU37" s="7"/>
      <c r="DV37" s="7"/>
      <c r="DW37" s="7"/>
      <c r="DX37" s="7"/>
      <c r="DY37" s="7"/>
      <c r="DZ37" s="77"/>
      <c r="EA37" s="7"/>
    </row>
    <row r="38" spans="1:131" ht="12.75">
      <c r="A38" s="34" t="s">
        <v>85</v>
      </c>
      <c r="B38" s="7">
        <v>37</v>
      </c>
      <c r="C38" s="7"/>
      <c r="D38" s="7"/>
      <c r="E38" s="7"/>
      <c r="F38" s="7"/>
      <c r="G38" s="7"/>
      <c r="H38" s="7"/>
      <c r="I38" s="7"/>
      <c r="J38" s="7"/>
      <c r="K38" s="7"/>
      <c r="L38" s="7"/>
      <c r="M38" s="7"/>
      <c r="N38" s="7"/>
      <c r="O38" s="7"/>
      <c r="P38" s="7"/>
      <c r="Q38" s="7"/>
      <c r="R38" s="7"/>
      <c r="S38" s="7"/>
      <c r="T38" s="7"/>
      <c r="U38" s="7"/>
      <c r="V38" s="7"/>
      <c r="W38" s="7"/>
      <c r="X38" s="7"/>
      <c r="Y38" s="7"/>
      <c r="Z38" s="7">
        <v>1</v>
      </c>
      <c r="AA38" s="7"/>
      <c r="AB38" s="7"/>
      <c r="AC38" s="7"/>
      <c r="AD38" s="7"/>
      <c r="AE38" s="7"/>
      <c r="AF38" s="7">
        <v>2</v>
      </c>
      <c r="AG38" s="7"/>
      <c r="AH38" s="7"/>
      <c r="AI38" s="7"/>
      <c r="AJ38" s="7"/>
      <c r="AK38" s="7"/>
      <c r="AL38" s="7"/>
      <c r="AM38" s="8"/>
      <c r="AN38" s="7"/>
      <c r="AO38" s="7"/>
      <c r="AP38" s="7"/>
      <c r="AQ38" s="7"/>
      <c r="AR38" s="7"/>
      <c r="AS38" s="7"/>
      <c r="AT38" s="84"/>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24"/>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7"/>
      <c r="CX38" s="7"/>
      <c r="CY38" s="7"/>
      <c r="CZ38" s="7"/>
      <c r="DA38" s="7"/>
      <c r="DB38" s="7"/>
      <c r="DC38" s="7"/>
      <c r="DD38" s="24"/>
      <c r="DE38" s="7"/>
      <c r="DF38" s="7"/>
      <c r="DG38" s="7"/>
      <c r="DH38" s="7"/>
      <c r="DI38" s="7"/>
      <c r="DJ38" s="7"/>
      <c r="DK38" s="7"/>
      <c r="DL38" s="7"/>
      <c r="DM38" s="7"/>
      <c r="DN38" s="7"/>
      <c r="DO38" s="7"/>
      <c r="DP38" s="7"/>
      <c r="DQ38" s="7"/>
      <c r="DR38" s="7"/>
      <c r="DS38" s="7"/>
      <c r="DT38" s="7"/>
      <c r="DU38" s="7"/>
      <c r="DV38" s="7"/>
      <c r="DW38" s="7"/>
      <c r="DX38" s="7"/>
      <c r="DY38" s="7"/>
      <c r="DZ38" s="77"/>
      <c r="EA38" s="7"/>
    </row>
    <row r="39" spans="1:131" ht="12.75">
      <c r="A39" s="34" t="s">
        <v>86</v>
      </c>
      <c r="B39" s="7">
        <v>38</v>
      </c>
      <c r="C39" s="7"/>
      <c r="D39" s="7"/>
      <c r="E39" s="7"/>
      <c r="F39" s="7"/>
      <c r="G39" s="7"/>
      <c r="H39" s="7"/>
      <c r="I39" s="7"/>
      <c r="J39" s="7"/>
      <c r="K39" s="7"/>
      <c r="L39" s="7"/>
      <c r="M39" s="7"/>
      <c r="N39" s="7"/>
      <c r="O39" s="7"/>
      <c r="P39" s="7"/>
      <c r="Q39" s="7"/>
      <c r="R39" s="7"/>
      <c r="S39" s="7"/>
      <c r="T39" s="7"/>
      <c r="U39" s="7"/>
      <c r="V39" s="7"/>
      <c r="W39" s="7"/>
      <c r="X39" s="7"/>
      <c r="Y39" s="7"/>
      <c r="Z39" s="7">
        <v>1</v>
      </c>
      <c r="AA39" s="7"/>
      <c r="AB39" s="7"/>
      <c r="AC39" s="7"/>
      <c r="AD39" s="7"/>
      <c r="AE39" s="7"/>
      <c r="AF39" s="7">
        <v>2</v>
      </c>
      <c r="AG39" s="7"/>
      <c r="AH39" s="7"/>
      <c r="AI39" s="7"/>
      <c r="AJ39" s="7"/>
      <c r="AK39" s="7"/>
      <c r="AL39" s="7"/>
      <c r="AM39" s="7">
        <v>2</v>
      </c>
      <c r="AN39" s="8"/>
      <c r="AO39" s="7"/>
      <c r="AP39" s="7"/>
      <c r="AQ39" s="7"/>
      <c r="AR39" s="7"/>
      <c r="AS39" s="7"/>
      <c r="AT39" s="84"/>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24"/>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7"/>
      <c r="CX39" s="7"/>
      <c r="CY39" s="7"/>
      <c r="CZ39" s="7"/>
      <c r="DA39" s="7"/>
      <c r="DB39" s="7"/>
      <c r="DC39" s="7"/>
      <c r="DD39" s="24"/>
      <c r="DE39" s="7"/>
      <c r="DF39" s="7"/>
      <c r="DG39" s="7"/>
      <c r="DH39" s="7"/>
      <c r="DI39" s="7"/>
      <c r="DJ39" s="7"/>
      <c r="DK39" s="7"/>
      <c r="DL39" s="7"/>
      <c r="DM39" s="7"/>
      <c r="DN39" s="7"/>
      <c r="DO39" s="7"/>
      <c r="DP39" s="7"/>
      <c r="DQ39" s="7"/>
      <c r="DR39" s="7"/>
      <c r="DS39" s="7"/>
      <c r="DT39" s="7"/>
      <c r="DU39" s="7"/>
      <c r="DV39" s="7"/>
      <c r="DW39" s="7"/>
      <c r="DX39" s="7"/>
      <c r="DY39" s="7"/>
      <c r="DZ39" s="77"/>
      <c r="EA39" s="7"/>
    </row>
    <row r="40" spans="1:131" ht="12.75">
      <c r="A40" s="34" t="s">
        <v>65</v>
      </c>
      <c r="B40" s="7">
        <v>39</v>
      </c>
      <c r="C40" s="7"/>
      <c r="D40" s="7"/>
      <c r="E40" s="7"/>
      <c r="F40" s="7"/>
      <c r="G40" s="7"/>
      <c r="H40" s="7"/>
      <c r="I40" s="7"/>
      <c r="J40" s="7"/>
      <c r="K40" s="7"/>
      <c r="L40" s="7"/>
      <c r="M40" s="7"/>
      <c r="N40" s="7"/>
      <c r="O40" s="7"/>
      <c r="P40" s="7"/>
      <c r="Q40" s="7"/>
      <c r="R40" s="7"/>
      <c r="S40" s="7"/>
      <c r="T40" s="7"/>
      <c r="U40" s="7"/>
      <c r="V40" s="7"/>
      <c r="W40" s="7"/>
      <c r="X40" s="7"/>
      <c r="Y40" s="7"/>
      <c r="Z40" s="7">
        <v>1</v>
      </c>
      <c r="AA40" s="7"/>
      <c r="AB40" s="7"/>
      <c r="AC40" s="7"/>
      <c r="AD40" s="7"/>
      <c r="AE40" s="7"/>
      <c r="AF40" s="7">
        <v>2</v>
      </c>
      <c r="AG40" s="7"/>
      <c r="AH40" s="7"/>
      <c r="AI40" s="7"/>
      <c r="AJ40" s="7"/>
      <c r="AK40" s="7"/>
      <c r="AL40" s="7"/>
      <c r="AM40" s="7">
        <v>2</v>
      </c>
      <c r="AN40" s="7">
        <v>2</v>
      </c>
      <c r="AO40" s="8"/>
      <c r="AP40" s="7"/>
      <c r="AQ40" s="7"/>
      <c r="AR40" s="7"/>
      <c r="AS40" s="7"/>
      <c r="AT40" s="84"/>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24"/>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7"/>
      <c r="CX40" s="7"/>
      <c r="CY40" s="7"/>
      <c r="CZ40" s="7"/>
      <c r="DA40" s="7"/>
      <c r="DB40" s="7"/>
      <c r="DC40" s="7"/>
      <c r="DD40" s="24"/>
      <c r="DE40" s="7"/>
      <c r="DF40" s="7"/>
      <c r="DG40" s="7"/>
      <c r="DH40" s="7"/>
      <c r="DI40" s="7"/>
      <c r="DJ40" s="7"/>
      <c r="DK40" s="7"/>
      <c r="DL40" s="7"/>
      <c r="DM40" s="7"/>
      <c r="DN40" s="7"/>
      <c r="DO40" s="7"/>
      <c r="DP40" s="7"/>
      <c r="DQ40" s="7"/>
      <c r="DR40" s="7"/>
      <c r="DS40" s="7"/>
      <c r="DT40" s="7"/>
      <c r="DU40" s="7"/>
      <c r="DV40" s="7"/>
      <c r="DW40" s="7"/>
      <c r="DX40" s="7"/>
      <c r="DY40" s="7"/>
      <c r="DZ40" s="77"/>
      <c r="EA40" s="7"/>
    </row>
    <row r="41" spans="1:131" ht="12.75">
      <c r="A41" s="34" t="s">
        <v>87</v>
      </c>
      <c r="B41" s="7">
        <v>40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8"/>
      <c r="AQ41" s="7"/>
      <c r="AR41" s="7"/>
      <c r="AS41" s="7"/>
      <c r="AT41" s="84"/>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24"/>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7"/>
      <c r="CX41" s="7"/>
      <c r="CY41" s="7"/>
      <c r="CZ41" s="7"/>
      <c r="DA41" s="7"/>
      <c r="DB41" s="7"/>
      <c r="DC41" s="7"/>
      <c r="DD41" s="24"/>
      <c r="DE41" s="7"/>
      <c r="DF41" s="7"/>
      <c r="DG41" s="7"/>
      <c r="DH41" s="7"/>
      <c r="DI41" s="7"/>
      <c r="DJ41" s="7"/>
      <c r="DK41" s="7"/>
      <c r="DL41" s="7"/>
      <c r="DM41" s="7"/>
      <c r="DN41" s="7"/>
      <c r="DO41" s="7"/>
      <c r="DP41" s="7"/>
      <c r="DQ41" s="7"/>
      <c r="DR41" s="7"/>
      <c r="DS41" s="7"/>
      <c r="DT41" s="7"/>
      <c r="DU41" s="7"/>
      <c r="DV41" s="7"/>
      <c r="DW41" s="7"/>
      <c r="DX41" s="7"/>
      <c r="DY41" s="7"/>
      <c r="DZ41" s="77"/>
      <c r="EA41" s="7"/>
    </row>
    <row r="42" spans="1:131" ht="12.75">
      <c r="A42" s="34" t="s">
        <v>88</v>
      </c>
      <c r="B42" s="7">
        <v>41</v>
      </c>
      <c r="C42" s="7">
        <v>1</v>
      </c>
      <c r="D42" s="7"/>
      <c r="E42" s="7"/>
      <c r="F42" s="7"/>
      <c r="G42" s="7"/>
      <c r="H42" s="7"/>
      <c r="I42" s="7"/>
      <c r="J42" s="7"/>
      <c r="K42" s="7"/>
      <c r="L42" s="7"/>
      <c r="M42" s="7"/>
      <c r="N42" s="7"/>
      <c r="O42" s="7">
        <v>1</v>
      </c>
      <c r="P42" s="7">
        <v>1</v>
      </c>
      <c r="Q42" s="7"/>
      <c r="R42" s="7"/>
      <c r="S42" s="7"/>
      <c r="T42" s="7"/>
      <c r="U42" s="7"/>
      <c r="V42" s="7"/>
      <c r="W42" s="7"/>
      <c r="X42" s="7"/>
      <c r="Y42" s="7"/>
      <c r="Z42" s="7"/>
      <c r="AA42" s="7"/>
      <c r="AB42" s="7"/>
      <c r="AC42" s="7"/>
      <c r="AD42" s="7"/>
      <c r="AE42" s="7"/>
      <c r="AF42" s="7"/>
      <c r="AG42" s="7"/>
      <c r="AH42" s="7"/>
      <c r="AI42" s="7"/>
      <c r="AJ42" s="7"/>
      <c r="AK42" s="7"/>
      <c r="AL42" s="7"/>
      <c r="AM42" s="7"/>
      <c r="AN42" s="7"/>
      <c r="AO42" s="7"/>
      <c r="AP42" s="7">
        <v>2</v>
      </c>
      <c r="AQ42" s="8"/>
      <c r="AR42" s="7"/>
      <c r="AS42" s="7"/>
      <c r="AT42" s="84"/>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24"/>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7"/>
      <c r="CX42" s="7"/>
      <c r="CY42" s="7"/>
      <c r="CZ42" s="7"/>
      <c r="DA42" s="7"/>
      <c r="DB42" s="7"/>
      <c r="DC42" s="7"/>
      <c r="DD42" s="24"/>
      <c r="DE42" s="7"/>
      <c r="DF42" s="7"/>
      <c r="DG42" s="7"/>
      <c r="DH42" s="7"/>
      <c r="DI42" s="7"/>
      <c r="DJ42" s="7"/>
      <c r="DK42" s="7"/>
      <c r="DL42" s="7"/>
      <c r="DM42" s="7"/>
      <c r="DN42" s="7"/>
      <c r="DO42" s="7"/>
      <c r="DP42" s="7"/>
      <c r="DQ42" s="7"/>
      <c r="DR42" s="7"/>
      <c r="DS42" s="7"/>
      <c r="DT42" s="7"/>
      <c r="DU42" s="7"/>
      <c r="DV42" s="7"/>
      <c r="DW42" s="7"/>
      <c r="DX42" s="7"/>
      <c r="DY42" s="7"/>
      <c r="DZ42" s="77"/>
      <c r="EA42" s="7"/>
    </row>
    <row r="43" spans="1:131" ht="12.75">
      <c r="A43" s="34" t="s">
        <v>125</v>
      </c>
      <c r="B43" s="7">
        <v>42</v>
      </c>
      <c r="C43" s="7">
        <v>1</v>
      </c>
      <c r="D43" s="7"/>
      <c r="E43" s="7"/>
      <c r="F43" s="7"/>
      <c r="G43" s="7"/>
      <c r="H43" s="7"/>
      <c r="I43" s="7"/>
      <c r="J43" s="7"/>
      <c r="K43" s="7"/>
      <c r="L43" s="7"/>
      <c r="M43" s="7"/>
      <c r="N43" s="7"/>
      <c r="O43" s="7">
        <v>1</v>
      </c>
      <c r="P43" s="7">
        <v>1</v>
      </c>
      <c r="Q43" s="7"/>
      <c r="R43" s="7"/>
      <c r="S43" s="7"/>
      <c r="T43" s="7"/>
      <c r="U43" s="7"/>
      <c r="V43" s="7"/>
      <c r="W43" s="7"/>
      <c r="X43" s="7"/>
      <c r="Y43" s="7"/>
      <c r="Z43" s="7"/>
      <c r="AA43" s="7"/>
      <c r="AB43" s="7"/>
      <c r="AC43" s="7"/>
      <c r="AD43" s="7"/>
      <c r="AE43" s="7"/>
      <c r="AF43" s="7"/>
      <c r="AG43" s="7"/>
      <c r="AH43" s="7"/>
      <c r="AI43" s="7"/>
      <c r="AJ43" s="7"/>
      <c r="AK43" s="7"/>
      <c r="AL43" s="7"/>
      <c r="AM43" s="7"/>
      <c r="AN43" s="7"/>
      <c r="AO43" s="7"/>
      <c r="AP43" s="7">
        <v>1</v>
      </c>
      <c r="AQ43" s="7"/>
      <c r="AR43" s="8"/>
      <c r="AS43" s="7"/>
      <c r="AT43" s="84"/>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24"/>
      <c r="BW43" s="7"/>
      <c r="BX43" s="7"/>
      <c r="BY43" s="7"/>
      <c r="BZ43" s="7"/>
      <c r="CA43" s="7"/>
      <c r="CB43" s="7"/>
      <c r="CC43" s="7"/>
      <c r="CD43" s="7"/>
      <c r="CE43" s="7"/>
      <c r="CF43" s="7"/>
      <c r="CG43" s="7"/>
      <c r="CH43" s="7">
        <v>1</v>
      </c>
      <c r="CI43" s="7"/>
      <c r="CJ43" s="7"/>
      <c r="CK43" s="7"/>
      <c r="CL43" s="7"/>
      <c r="CM43" s="7"/>
      <c r="CN43" s="7"/>
      <c r="CO43" s="7"/>
      <c r="CP43" s="7"/>
      <c r="CQ43" s="7"/>
      <c r="CR43" s="7"/>
      <c r="CS43" s="7"/>
      <c r="CT43" s="7"/>
      <c r="CU43" s="7"/>
      <c r="CV43" s="7"/>
      <c r="CW43" s="77"/>
      <c r="CX43" s="7"/>
      <c r="CY43" s="7"/>
      <c r="CZ43" s="7"/>
      <c r="DA43" s="7"/>
      <c r="DB43" s="7"/>
      <c r="DC43" s="7"/>
      <c r="DD43" s="24"/>
      <c r="DE43" s="7"/>
      <c r="DF43" s="7"/>
      <c r="DG43" s="7"/>
      <c r="DH43" s="7"/>
      <c r="DI43" s="7"/>
      <c r="DJ43" s="7"/>
      <c r="DK43" s="7"/>
      <c r="DL43" s="7"/>
      <c r="DM43" s="7"/>
      <c r="DN43" s="7"/>
      <c r="DO43" s="7"/>
      <c r="DP43" s="7"/>
      <c r="DQ43" s="7"/>
      <c r="DR43" s="7"/>
      <c r="DS43" s="7"/>
      <c r="DT43" s="7"/>
      <c r="DU43" s="7"/>
      <c r="DV43" s="7"/>
      <c r="DW43" s="7"/>
      <c r="DX43" s="7"/>
      <c r="DY43" s="7"/>
      <c r="DZ43" s="77"/>
      <c r="EA43" s="7"/>
    </row>
    <row r="44" spans="1:131" ht="12.75">
      <c r="A44" s="34" t="s">
        <v>150</v>
      </c>
      <c r="B44" s="7">
        <v>43</v>
      </c>
      <c r="C44" s="7"/>
      <c r="D44" s="7"/>
      <c r="E44" s="7"/>
      <c r="F44" s="7"/>
      <c r="G44" s="7"/>
      <c r="H44" s="7"/>
      <c r="I44" s="7"/>
      <c r="J44" s="7">
        <v>1</v>
      </c>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8"/>
      <c r="AT44" s="84"/>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24"/>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7"/>
      <c r="CX44" s="7"/>
      <c r="CY44" s="7"/>
      <c r="CZ44" s="7"/>
      <c r="DA44" s="7"/>
      <c r="DB44" s="7"/>
      <c r="DC44" s="7"/>
      <c r="DD44" s="24"/>
      <c r="DE44" s="7"/>
      <c r="DF44" s="7"/>
      <c r="DG44" s="7"/>
      <c r="DH44" s="7"/>
      <c r="DI44" s="7"/>
      <c r="DJ44" s="7"/>
      <c r="DK44" s="7"/>
      <c r="DL44" s="7"/>
      <c r="DM44" s="7"/>
      <c r="DN44" s="7"/>
      <c r="DO44" s="7"/>
      <c r="DP44" s="7"/>
      <c r="DQ44" s="7"/>
      <c r="DR44" s="7"/>
      <c r="DS44" s="7"/>
      <c r="DT44" s="7"/>
      <c r="DU44" s="7"/>
      <c r="DV44" s="7"/>
      <c r="DW44" s="7"/>
      <c r="DX44" s="7"/>
      <c r="DY44" s="7"/>
      <c r="DZ44" s="77"/>
      <c r="EA44" s="7"/>
    </row>
    <row r="45" spans="1:131" s="86" customFormat="1" ht="12.75">
      <c r="A45" s="83" t="s">
        <v>66</v>
      </c>
      <c r="B45" s="7">
        <v>44</v>
      </c>
      <c r="C45" s="84">
        <v>1</v>
      </c>
      <c r="D45" s="84"/>
      <c r="E45" s="84"/>
      <c r="F45" s="84"/>
      <c r="G45" s="84"/>
      <c r="H45" s="84"/>
      <c r="I45" s="84"/>
      <c r="J45" s="84"/>
      <c r="K45" s="84"/>
      <c r="L45" s="84"/>
      <c r="M45" s="84"/>
      <c r="N45" s="84"/>
      <c r="O45" s="84">
        <v>1</v>
      </c>
      <c r="P45" s="84">
        <v>1</v>
      </c>
      <c r="Q45" s="84"/>
      <c r="R45" s="84"/>
      <c r="S45" s="84"/>
      <c r="T45" s="84"/>
      <c r="U45" s="84">
        <v>1</v>
      </c>
      <c r="V45" s="84"/>
      <c r="W45" s="84"/>
      <c r="X45" s="84"/>
      <c r="Y45" s="84"/>
      <c r="Z45" s="84"/>
      <c r="AA45" s="84"/>
      <c r="AB45" s="84"/>
      <c r="AC45" s="84"/>
      <c r="AD45" s="84"/>
      <c r="AE45" s="84"/>
      <c r="AF45" s="84"/>
      <c r="AG45" s="84"/>
      <c r="AH45" s="84"/>
      <c r="AI45" s="84"/>
      <c r="AJ45" s="84"/>
      <c r="AK45" s="84"/>
      <c r="AL45" s="84"/>
      <c r="AM45" s="84"/>
      <c r="AN45" s="84"/>
      <c r="AO45" s="84"/>
      <c r="AP45" s="84">
        <v>1</v>
      </c>
      <c r="AQ45" s="84">
        <v>1</v>
      </c>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5"/>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5"/>
      <c r="EA45" s="84"/>
    </row>
    <row r="46" spans="1:131" ht="12.75">
      <c r="A46" s="34" t="s">
        <v>126</v>
      </c>
      <c r="B46" s="7">
        <v>45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84"/>
      <c r="AU46" s="8"/>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24"/>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7"/>
      <c r="CX46" s="7"/>
      <c r="CY46" s="7"/>
      <c r="CZ46" s="7"/>
      <c r="DA46" s="7"/>
      <c r="DB46" s="7"/>
      <c r="DC46" s="7"/>
      <c r="DD46" s="24"/>
      <c r="DE46" s="7"/>
      <c r="DF46" s="7"/>
      <c r="DG46" s="7"/>
      <c r="DH46" s="7"/>
      <c r="DI46" s="7"/>
      <c r="DJ46" s="7"/>
      <c r="DK46" s="7"/>
      <c r="DL46" s="7"/>
      <c r="DM46" s="7"/>
      <c r="DN46" s="7"/>
      <c r="DO46" s="7"/>
      <c r="DP46" s="7"/>
      <c r="DQ46" s="7"/>
      <c r="DR46" s="7"/>
      <c r="DS46" s="7"/>
      <c r="DT46" s="7"/>
      <c r="DU46" s="7"/>
      <c r="DV46" s="7"/>
      <c r="DW46" s="7"/>
      <c r="DX46" s="7"/>
      <c r="DY46" s="7"/>
      <c r="DZ46" s="77"/>
      <c r="EA46" s="7"/>
    </row>
    <row r="47" spans="1:131" ht="12.75">
      <c r="A47" s="34" t="s">
        <v>13</v>
      </c>
      <c r="B47" s="7">
        <v>46</v>
      </c>
      <c r="C47" s="7"/>
      <c r="D47" s="7"/>
      <c r="E47" s="7"/>
      <c r="F47" s="7"/>
      <c r="G47" s="7"/>
      <c r="H47" s="7"/>
      <c r="I47" s="7"/>
      <c r="J47" s="7"/>
      <c r="K47" s="7"/>
      <c r="L47" s="7"/>
      <c r="M47" s="7"/>
      <c r="N47" s="7"/>
      <c r="O47" s="7"/>
      <c r="P47" s="7"/>
      <c r="Q47" s="7"/>
      <c r="R47" s="7"/>
      <c r="S47" s="7"/>
      <c r="T47" s="7"/>
      <c r="U47" s="7"/>
      <c r="V47" s="7"/>
      <c r="W47" s="7"/>
      <c r="X47" s="7"/>
      <c r="Y47" s="7"/>
      <c r="Z47" s="7">
        <v>1</v>
      </c>
      <c r="AA47" s="7"/>
      <c r="AB47" s="7"/>
      <c r="AC47" s="7"/>
      <c r="AD47" s="7"/>
      <c r="AE47" s="7"/>
      <c r="AF47" s="7">
        <v>2</v>
      </c>
      <c r="AG47" s="7"/>
      <c r="AH47" s="7"/>
      <c r="AI47" s="7"/>
      <c r="AJ47" s="7"/>
      <c r="AK47" s="7"/>
      <c r="AL47" s="7"/>
      <c r="AM47" s="7">
        <v>2</v>
      </c>
      <c r="AN47" s="7">
        <v>2</v>
      </c>
      <c r="AO47" s="7">
        <v>2</v>
      </c>
      <c r="AP47" s="7"/>
      <c r="AQ47" s="7"/>
      <c r="AR47" s="7"/>
      <c r="AS47" s="7"/>
      <c r="AT47" s="84"/>
      <c r="AU47" s="7"/>
      <c r="AV47" s="8"/>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24"/>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7"/>
      <c r="CX47" s="7"/>
      <c r="CY47" s="7"/>
      <c r="CZ47" s="7"/>
      <c r="DA47" s="7"/>
      <c r="DB47" s="7"/>
      <c r="DC47" s="7"/>
      <c r="DD47" s="24"/>
      <c r="DE47" s="7"/>
      <c r="DF47" s="7"/>
      <c r="DG47" s="7"/>
      <c r="DH47" s="7"/>
      <c r="DI47" s="7"/>
      <c r="DJ47" s="7"/>
      <c r="DK47" s="7"/>
      <c r="DL47" s="7"/>
      <c r="DM47" s="7"/>
      <c r="DN47" s="7"/>
      <c r="DO47" s="7"/>
      <c r="DP47" s="7"/>
      <c r="DQ47" s="7"/>
      <c r="DR47" s="7"/>
      <c r="DS47" s="7"/>
      <c r="DT47" s="7"/>
      <c r="DU47" s="7"/>
      <c r="DV47" s="7"/>
      <c r="DW47" s="7"/>
      <c r="DX47" s="7"/>
      <c r="DY47" s="7"/>
      <c r="DZ47" s="77"/>
      <c r="EA47" s="7"/>
    </row>
    <row r="48" spans="1:131" ht="12.75">
      <c r="A48" s="34" t="s">
        <v>127</v>
      </c>
      <c r="B48" s="7">
        <v>47</v>
      </c>
      <c r="C48" s="7"/>
      <c r="D48" s="7"/>
      <c r="E48" s="7"/>
      <c r="F48" s="7"/>
      <c r="G48" s="7"/>
      <c r="H48" s="7"/>
      <c r="I48" s="7"/>
      <c r="J48" s="7"/>
      <c r="K48" s="7"/>
      <c r="L48" s="7"/>
      <c r="M48" s="7"/>
      <c r="N48" s="7"/>
      <c r="O48" s="7"/>
      <c r="P48" s="7"/>
      <c r="Q48" s="7"/>
      <c r="R48" s="7"/>
      <c r="S48" s="7"/>
      <c r="T48" s="7"/>
      <c r="U48" s="7"/>
      <c r="V48" s="7">
        <v>1</v>
      </c>
      <c r="W48" s="7"/>
      <c r="X48" s="7"/>
      <c r="Y48" s="7"/>
      <c r="Z48" s="7"/>
      <c r="AA48" s="7"/>
      <c r="AB48" s="7"/>
      <c r="AC48" s="7"/>
      <c r="AD48" s="7"/>
      <c r="AE48" s="7"/>
      <c r="AF48" s="7"/>
      <c r="AG48" s="7"/>
      <c r="AH48" s="7"/>
      <c r="AI48" s="7"/>
      <c r="AJ48" s="7"/>
      <c r="AK48" s="7"/>
      <c r="AL48" s="7"/>
      <c r="AM48" s="7"/>
      <c r="AN48" s="7"/>
      <c r="AO48" s="7"/>
      <c r="AP48" s="7"/>
      <c r="AQ48" s="7"/>
      <c r="AR48" s="7"/>
      <c r="AS48" s="7"/>
      <c r="AT48" s="84"/>
      <c r="AU48" s="7"/>
      <c r="AV48" s="7"/>
      <c r="AW48" s="8"/>
      <c r="AX48" s="7"/>
      <c r="AY48" s="7"/>
      <c r="AZ48" s="7"/>
      <c r="BA48" s="7"/>
      <c r="BB48" s="7"/>
      <c r="BC48" s="7"/>
      <c r="BD48" s="7"/>
      <c r="BE48" s="7"/>
      <c r="BF48" s="7"/>
      <c r="BG48" s="7"/>
      <c r="BH48" s="7"/>
      <c r="BI48" s="7"/>
      <c r="BJ48" s="7"/>
      <c r="BK48" s="7"/>
      <c r="BL48" s="7"/>
      <c r="BM48" s="7"/>
      <c r="BN48" s="7"/>
      <c r="BO48" s="7"/>
      <c r="BP48" s="7"/>
      <c r="BQ48" s="7"/>
      <c r="BR48" s="7"/>
      <c r="BS48" s="7"/>
      <c r="BT48" s="7"/>
      <c r="BU48" s="7"/>
      <c r="BV48" s="24"/>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7"/>
      <c r="CX48" s="7"/>
      <c r="CY48" s="7"/>
      <c r="CZ48" s="7"/>
      <c r="DA48" s="7"/>
      <c r="DB48" s="7"/>
      <c r="DC48" s="7"/>
      <c r="DD48" s="24"/>
      <c r="DE48" s="7"/>
      <c r="DF48" s="7"/>
      <c r="DG48" s="7"/>
      <c r="DH48" s="7"/>
      <c r="DI48" s="7"/>
      <c r="DJ48" s="7"/>
      <c r="DK48" s="7"/>
      <c r="DL48" s="7"/>
      <c r="DM48" s="7"/>
      <c r="DN48" s="7"/>
      <c r="DO48" s="7"/>
      <c r="DP48" s="7"/>
      <c r="DQ48" s="7"/>
      <c r="DR48" s="7"/>
      <c r="DS48" s="7"/>
      <c r="DT48" s="7"/>
      <c r="DU48" s="7"/>
      <c r="DV48" s="7"/>
      <c r="DW48" s="7"/>
      <c r="DX48" s="7"/>
      <c r="DY48" s="7"/>
      <c r="DZ48" s="77"/>
      <c r="EA48" s="7"/>
    </row>
    <row r="49" spans="1:131" ht="12.75">
      <c r="A49" s="34" t="s">
        <v>128</v>
      </c>
      <c r="B49" s="7">
        <v>48</v>
      </c>
      <c r="C49" s="7"/>
      <c r="D49" s="7"/>
      <c r="E49" s="7"/>
      <c r="F49" s="7"/>
      <c r="G49" s="7"/>
      <c r="H49" s="7"/>
      <c r="I49" s="7"/>
      <c r="J49" s="7"/>
      <c r="K49" s="7"/>
      <c r="L49" s="7"/>
      <c r="M49" s="7"/>
      <c r="N49" s="7"/>
      <c r="O49" s="7"/>
      <c r="P49" s="7"/>
      <c r="Q49" s="7"/>
      <c r="R49" s="7"/>
      <c r="S49" s="7"/>
      <c r="T49" s="7"/>
      <c r="U49" s="7"/>
      <c r="V49" s="7">
        <v>4</v>
      </c>
      <c r="W49" s="7"/>
      <c r="X49" s="7"/>
      <c r="Y49" s="7"/>
      <c r="Z49" s="7"/>
      <c r="AA49" s="7"/>
      <c r="AB49" s="7"/>
      <c r="AC49" s="7"/>
      <c r="AD49" s="7"/>
      <c r="AE49" s="7"/>
      <c r="AF49" s="7"/>
      <c r="AG49" s="7"/>
      <c r="AH49" s="7"/>
      <c r="AI49" s="7"/>
      <c r="AJ49" s="7"/>
      <c r="AK49" s="7"/>
      <c r="AL49" s="7"/>
      <c r="AM49" s="7"/>
      <c r="AN49" s="7"/>
      <c r="AO49" s="7"/>
      <c r="AP49" s="7"/>
      <c r="AQ49" s="7"/>
      <c r="AR49" s="7"/>
      <c r="AS49" s="7"/>
      <c r="AT49" s="84"/>
      <c r="AU49" s="7"/>
      <c r="AV49" s="7"/>
      <c r="AW49" s="7">
        <v>1</v>
      </c>
      <c r="AX49" s="8"/>
      <c r="AY49" s="7"/>
      <c r="AZ49" s="7"/>
      <c r="BA49" s="7"/>
      <c r="BB49" s="7"/>
      <c r="BC49" s="7"/>
      <c r="BD49" s="7"/>
      <c r="BE49" s="7"/>
      <c r="BF49" s="7"/>
      <c r="BG49" s="7"/>
      <c r="BH49" s="7"/>
      <c r="BI49" s="7"/>
      <c r="BJ49" s="7"/>
      <c r="BK49" s="7"/>
      <c r="BL49" s="7"/>
      <c r="BM49" s="7"/>
      <c r="BN49" s="7"/>
      <c r="BO49" s="7"/>
      <c r="BP49" s="7"/>
      <c r="BQ49" s="7"/>
      <c r="BR49" s="7"/>
      <c r="BS49" s="7"/>
      <c r="BT49" s="7"/>
      <c r="BU49" s="7"/>
      <c r="BV49" s="24"/>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7"/>
      <c r="CX49" s="7"/>
      <c r="CY49" s="7"/>
      <c r="CZ49" s="7"/>
      <c r="DA49" s="7"/>
      <c r="DB49" s="7"/>
      <c r="DC49" s="7"/>
      <c r="DD49" s="24"/>
      <c r="DE49" s="7"/>
      <c r="DF49" s="7"/>
      <c r="DG49" s="7"/>
      <c r="DH49" s="7"/>
      <c r="DI49" s="7"/>
      <c r="DJ49" s="7"/>
      <c r="DK49" s="7"/>
      <c r="DL49" s="7"/>
      <c r="DM49" s="7"/>
      <c r="DN49" s="7"/>
      <c r="DO49" s="7"/>
      <c r="DP49" s="7"/>
      <c r="DQ49" s="7"/>
      <c r="DR49" s="7"/>
      <c r="DS49" s="7"/>
      <c r="DT49" s="7"/>
      <c r="DU49" s="7"/>
      <c r="DV49" s="7"/>
      <c r="DW49" s="7"/>
      <c r="DX49" s="7"/>
      <c r="DY49" s="7"/>
      <c r="DZ49" s="77"/>
      <c r="EA49" s="7"/>
    </row>
    <row r="50" spans="1:131" ht="12.75">
      <c r="A50" s="34" t="s">
        <v>129</v>
      </c>
      <c r="B50" s="7">
        <v>49</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84"/>
      <c r="AU50" s="7"/>
      <c r="AV50" s="7"/>
      <c r="AW50" s="7"/>
      <c r="AX50" s="7"/>
      <c r="AY50" s="8"/>
      <c r="AZ50" s="8"/>
      <c r="BA50" s="7"/>
      <c r="BB50" s="7"/>
      <c r="BC50" s="7"/>
      <c r="BD50" s="7"/>
      <c r="BE50" s="7"/>
      <c r="BF50" s="7"/>
      <c r="BG50" s="7"/>
      <c r="BH50" s="7"/>
      <c r="BI50" s="7"/>
      <c r="BJ50" s="7"/>
      <c r="BK50" s="7"/>
      <c r="BL50" s="7"/>
      <c r="BM50" s="7"/>
      <c r="BN50" s="7"/>
      <c r="BO50" s="7"/>
      <c r="BP50" s="7"/>
      <c r="BQ50" s="7"/>
      <c r="BR50" s="7"/>
      <c r="BS50" s="7"/>
      <c r="BT50" s="7"/>
      <c r="BU50" s="7"/>
      <c r="BV50" s="24"/>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7"/>
      <c r="CX50" s="7"/>
      <c r="CY50" s="7"/>
      <c r="CZ50" s="7"/>
      <c r="DA50" s="7"/>
      <c r="DB50" s="7"/>
      <c r="DC50" s="7"/>
      <c r="DD50" s="24"/>
      <c r="DE50" s="7"/>
      <c r="DF50" s="7"/>
      <c r="DG50" s="7"/>
      <c r="DH50" s="7"/>
      <c r="DI50" s="7"/>
      <c r="DJ50" s="7"/>
      <c r="DK50" s="7"/>
      <c r="DL50" s="7"/>
      <c r="DM50" s="7"/>
      <c r="DN50" s="7"/>
      <c r="DO50" s="7"/>
      <c r="DP50" s="7"/>
      <c r="DQ50" s="7"/>
      <c r="DR50" s="7"/>
      <c r="DS50" s="7"/>
      <c r="DT50" s="7"/>
      <c r="DU50" s="7"/>
      <c r="DV50" s="7"/>
      <c r="DW50" s="7"/>
      <c r="DX50" s="7"/>
      <c r="DY50" s="7"/>
      <c r="DZ50" s="77"/>
      <c r="EA50" s="7"/>
    </row>
    <row r="51" spans="1:131" s="122" customFormat="1" ht="12.75">
      <c r="A51" s="119" t="s">
        <v>147</v>
      </c>
      <c r="B51" s="7">
        <v>50</v>
      </c>
      <c r="C51" s="120"/>
      <c r="D51" s="120"/>
      <c r="E51" s="120"/>
      <c r="F51" s="120"/>
      <c r="G51" s="120"/>
      <c r="H51" s="120"/>
      <c r="I51" s="120"/>
      <c r="J51" s="120"/>
      <c r="K51" s="120"/>
      <c r="L51" s="120"/>
      <c r="M51" s="120"/>
      <c r="N51" s="120"/>
      <c r="O51" s="120"/>
      <c r="P51" s="120"/>
      <c r="Q51" s="120"/>
      <c r="R51" s="120"/>
      <c r="S51" s="120"/>
      <c r="T51" s="120"/>
      <c r="U51" s="120"/>
      <c r="V51" s="120"/>
      <c r="W51" s="120">
        <v>2</v>
      </c>
      <c r="X51" s="120">
        <v>2</v>
      </c>
      <c r="Y51" s="120">
        <v>2</v>
      </c>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1"/>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1"/>
      <c r="EA51" s="120"/>
    </row>
    <row r="52" spans="1:131" ht="12.75">
      <c r="A52" s="34" t="s">
        <v>130</v>
      </c>
      <c r="B52" s="7">
        <v>51</v>
      </c>
      <c r="C52" s="7"/>
      <c r="D52" s="7"/>
      <c r="E52" s="7"/>
      <c r="F52" s="7"/>
      <c r="G52" s="7"/>
      <c r="H52" s="7"/>
      <c r="I52" s="7"/>
      <c r="J52" s="7"/>
      <c r="K52" s="7"/>
      <c r="L52" s="7"/>
      <c r="M52" s="7"/>
      <c r="N52" s="7"/>
      <c r="O52" s="7"/>
      <c r="P52" s="7"/>
      <c r="Q52" s="7"/>
      <c r="R52" s="7"/>
      <c r="S52" s="7"/>
      <c r="T52" s="7"/>
      <c r="U52" s="7"/>
      <c r="V52" s="7"/>
      <c r="W52" s="7">
        <v>1</v>
      </c>
      <c r="X52" s="7"/>
      <c r="Y52" s="7"/>
      <c r="Z52" s="7"/>
      <c r="AA52" s="7"/>
      <c r="AB52" s="7"/>
      <c r="AC52" s="7"/>
      <c r="AD52" s="7"/>
      <c r="AE52" s="7"/>
      <c r="AF52" s="7"/>
      <c r="AG52" s="7"/>
      <c r="AH52" s="7"/>
      <c r="AI52" s="7"/>
      <c r="AJ52" s="7"/>
      <c r="AK52" s="7"/>
      <c r="AL52" s="7"/>
      <c r="AM52" s="7"/>
      <c r="AN52" s="7"/>
      <c r="AO52" s="7"/>
      <c r="AP52" s="7"/>
      <c r="AQ52" s="7"/>
      <c r="AR52" s="7"/>
      <c r="AS52" s="7"/>
      <c r="AT52" s="84"/>
      <c r="AU52" s="7"/>
      <c r="AV52" s="7"/>
      <c r="AW52" s="7"/>
      <c r="AX52" s="7"/>
      <c r="AY52" s="7"/>
      <c r="AZ52" s="7"/>
      <c r="BA52" s="8"/>
      <c r="BB52" s="7"/>
      <c r="BC52" s="7"/>
      <c r="BD52" s="7"/>
      <c r="BE52" s="7"/>
      <c r="BF52" s="7"/>
      <c r="BG52" s="7"/>
      <c r="BH52" s="7"/>
      <c r="BI52" s="7"/>
      <c r="BJ52" s="7"/>
      <c r="BK52" s="7"/>
      <c r="BL52" s="7"/>
      <c r="BM52" s="7"/>
      <c r="BN52" s="7"/>
      <c r="BO52" s="7"/>
      <c r="BP52" s="7"/>
      <c r="BQ52" s="7"/>
      <c r="BR52" s="7"/>
      <c r="BS52" s="7"/>
      <c r="BT52" s="7"/>
      <c r="BU52" s="7"/>
      <c r="BV52" s="24"/>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7"/>
      <c r="CX52" s="7"/>
      <c r="CY52" s="7"/>
      <c r="CZ52" s="7"/>
      <c r="DA52" s="7"/>
      <c r="DB52" s="7"/>
      <c r="DC52" s="7"/>
      <c r="DD52" s="24"/>
      <c r="DE52" s="7"/>
      <c r="DF52" s="7"/>
      <c r="DG52" s="7"/>
      <c r="DH52" s="7"/>
      <c r="DI52" s="7"/>
      <c r="DJ52" s="7"/>
      <c r="DK52" s="7"/>
      <c r="DL52" s="7"/>
      <c r="DM52" s="7"/>
      <c r="DN52" s="7"/>
      <c r="DO52" s="7"/>
      <c r="DP52" s="7"/>
      <c r="DQ52" s="7"/>
      <c r="DR52" s="7"/>
      <c r="DS52" s="7"/>
      <c r="DT52" s="7"/>
      <c r="DU52" s="7"/>
      <c r="DV52" s="7"/>
      <c r="DW52" s="7"/>
      <c r="DX52" s="7"/>
      <c r="DY52" s="7"/>
      <c r="DZ52" s="77"/>
      <c r="EA52" s="7"/>
    </row>
    <row r="53" spans="1:131" ht="12.75">
      <c r="A53" s="34" t="s">
        <v>131</v>
      </c>
      <c r="B53" s="7">
        <v>52</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84"/>
      <c r="AU53" s="7"/>
      <c r="AV53" s="7"/>
      <c r="AW53" s="7"/>
      <c r="AX53" s="7"/>
      <c r="AY53" s="7"/>
      <c r="AZ53" s="7"/>
      <c r="BA53" s="7"/>
      <c r="BB53" s="8"/>
      <c r="BC53" s="7"/>
      <c r="BD53" s="7"/>
      <c r="BE53" s="7"/>
      <c r="BF53" s="7"/>
      <c r="BG53" s="7"/>
      <c r="BH53" s="7"/>
      <c r="BI53" s="7"/>
      <c r="BJ53" s="7"/>
      <c r="BK53" s="7"/>
      <c r="BL53" s="7"/>
      <c r="BM53" s="7"/>
      <c r="BN53" s="7"/>
      <c r="BO53" s="7"/>
      <c r="BP53" s="7"/>
      <c r="BQ53" s="7"/>
      <c r="BR53" s="7"/>
      <c r="BS53" s="7"/>
      <c r="BT53" s="7"/>
      <c r="BU53" s="7"/>
      <c r="BV53" s="24"/>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7"/>
      <c r="CX53" s="7"/>
      <c r="CY53" s="7"/>
      <c r="CZ53" s="7"/>
      <c r="DA53" s="7"/>
      <c r="DB53" s="7"/>
      <c r="DC53" s="7"/>
      <c r="DD53" s="24"/>
      <c r="DE53" s="7"/>
      <c r="DF53" s="7"/>
      <c r="DG53" s="7"/>
      <c r="DH53" s="7"/>
      <c r="DI53" s="7"/>
      <c r="DJ53" s="7"/>
      <c r="DK53" s="7"/>
      <c r="DL53" s="7"/>
      <c r="DM53" s="7"/>
      <c r="DN53" s="7"/>
      <c r="DO53" s="7"/>
      <c r="DP53" s="7"/>
      <c r="DQ53" s="7"/>
      <c r="DR53" s="7"/>
      <c r="DS53" s="7"/>
      <c r="DT53" s="7"/>
      <c r="DU53" s="7"/>
      <c r="DV53" s="7"/>
      <c r="DW53" s="7"/>
      <c r="DX53" s="7"/>
      <c r="DY53" s="7"/>
      <c r="DZ53" s="77"/>
      <c r="EA53" s="7"/>
    </row>
    <row r="54" spans="1:131" ht="12.75">
      <c r="A54" s="34" t="s">
        <v>140</v>
      </c>
      <c r="B54" s="7">
        <v>53</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84"/>
      <c r="AU54" s="7"/>
      <c r="AV54" s="7"/>
      <c r="AW54" s="7"/>
      <c r="AX54" s="7"/>
      <c r="AY54" s="7"/>
      <c r="AZ54" s="7"/>
      <c r="BA54" s="7"/>
      <c r="BB54" s="7"/>
      <c r="BC54" s="8"/>
      <c r="BD54" s="7"/>
      <c r="BE54" s="7"/>
      <c r="BF54" s="7"/>
      <c r="BG54" s="7"/>
      <c r="BH54" s="7"/>
      <c r="BI54" s="7"/>
      <c r="BJ54" s="7"/>
      <c r="BK54" s="7"/>
      <c r="BL54" s="7"/>
      <c r="BM54" s="7"/>
      <c r="BN54" s="7"/>
      <c r="BO54" s="7"/>
      <c r="BP54" s="7"/>
      <c r="BQ54" s="7"/>
      <c r="BR54" s="7"/>
      <c r="BS54" s="7"/>
      <c r="BT54" s="7"/>
      <c r="BU54" s="7"/>
      <c r="BV54" s="24"/>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7"/>
      <c r="CX54" s="7"/>
      <c r="CY54" s="7"/>
      <c r="CZ54" s="7"/>
      <c r="DA54" s="7"/>
      <c r="DB54" s="7"/>
      <c r="DC54" s="7"/>
      <c r="DD54" s="24"/>
      <c r="DE54" s="7"/>
      <c r="DF54" s="7"/>
      <c r="DG54" s="7"/>
      <c r="DH54" s="7"/>
      <c r="DI54" s="7"/>
      <c r="DJ54" s="7"/>
      <c r="DK54" s="7"/>
      <c r="DL54" s="7"/>
      <c r="DM54" s="7"/>
      <c r="DN54" s="7"/>
      <c r="DO54" s="7"/>
      <c r="DP54" s="7"/>
      <c r="DQ54" s="7"/>
      <c r="DR54" s="7"/>
      <c r="DS54" s="7"/>
      <c r="DT54" s="7"/>
      <c r="DU54" s="7"/>
      <c r="DV54" s="7"/>
      <c r="DW54" s="7"/>
      <c r="DX54" s="7"/>
      <c r="DY54" s="7"/>
      <c r="DZ54" s="77"/>
      <c r="EA54" s="7"/>
    </row>
    <row r="55" spans="1:131" ht="12.75">
      <c r="A55" s="34" t="s">
        <v>132</v>
      </c>
      <c r="B55" s="7">
        <v>54</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84"/>
      <c r="AU55" s="7"/>
      <c r="AV55" s="7"/>
      <c r="AW55" s="7"/>
      <c r="AX55" s="7"/>
      <c r="AY55" s="7"/>
      <c r="AZ55" s="7"/>
      <c r="BA55" s="7"/>
      <c r="BB55" s="7"/>
      <c r="BC55" s="7"/>
      <c r="BD55" s="8"/>
      <c r="BE55" s="7"/>
      <c r="BF55" s="7"/>
      <c r="BG55" s="7"/>
      <c r="BH55" s="7"/>
      <c r="BI55" s="7"/>
      <c r="BJ55" s="7"/>
      <c r="BK55" s="7"/>
      <c r="BL55" s="7"/>
      <c r="BM55" s="7"/>
      <c r="BN55" s="7"/>
      <c r="BO55" s="7"/>
      <c r="BP55" s="7"/>
      <c r="BQ55" s="7"/>
      <c r="BR55" s="7"/>
      <c r="BS55" s="7"/>
      <c r="BT55" s="7"/>
      <c r="BU55" s="7"/>
      <c r="BV55" s="24"/>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7"/>
      <c r="CX55" s="7"/>
      <c r="CY55" s="7"/>
      <c r="CZ55" s="7"/>
      <c r="DA55" s="7"/>
      <c r="DB55" s="7"/>
      <c r="DC55" s="7"/>
      <c r="DD55" s="24"/>
      <c r="DE55" s="7"/>
      <c r="DF55" s="7"/>
      <c r="DG55" s="7"/>
      <c r="DH55" s="7"/>
      <c r="DI55" s="7"/>
      <c r="DJ55" s="7"/>
      <c r="DK55" s="7"/>
      <c r="DL55" s="7"/>
      <c r="DM55" s="7"/>
      <c r="DN55" s="7"/>
      <c r="DO55" s="7"/>
      <c r="DP55" s="7"/>
      <c r="DQ55" s="7"/>
      <c r="DR55" s="7"/>
      <c r="DS55" s="7"/>
      <c r="DT55" s="7"/>
      <c r="DU55" s="7"/>
      <c r="DV55" s="7"/>
      <c r="DW55" s="7"/>
      <c r="DX55" s="7"/>
      <c r="DY55" s="7"/>
      <c r="DZ55" s="77"/>
      <c r="EA55" s="7"/>
    </row>
    <row r="56" spans="1:131" ht="12.75">
      <c r="A56" s="34" t="s">
        <v>12</v>
      </c>
      <c r="B56" s="7">
        <v>55</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84"/>
      <c r="AU56" s="7"/>
      <c r="AV56" s="7"/>
      <c r="AW56" s="7"/>
      <c r="AX56" s="7"/>
      <c r="AY56" s="7"/>
      <c r="AZ56" s="7"/>
      <c r="BA56" s="7"/>
      <c r="BB56" s="7"/>
      <c r="BC56" s="7">
        <v>1</v>
      </c>
      <c r="BD56" s="7"/>
      <c r="BE56" s="8"/>
      <c r="BF56" s="7"/>
      <c r="BG56" s="7"/>
      <c r="BH56" s="7"/>
      <c r="BI56" s="7"/>
      <c r="BJ56" s="7"/>
      <c r="BK56" s="7"/>
      <c r="BL56" s="7"/>
      <c r="BM56" s="7"/>
      <c r="BN56" s="7"/>
      <c r="BO56" s="7"/>
      <c r="BP56" s="7"/>
      <c r="BQ56" s="7"/>
      <c r="BR56" s="7"/>
      <c r="BS56" s="7"/>
      <c r="BT56" s="7"/>
      <c r="BU56" s="7"/>
      <c r="BV56" s="24"/>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7"/>
      <c r="CX56" s="7"/>
      <c r="CY56" s="7"/>
      <c r="CZ56" s="7"/>
      <c r="DA56" s="7"/>
      <c r="DB56" s="7"/>
      <c r="DC56" s="7"/>
      <c r="DD56" s="24"/>
      <c r="DE56" s="7"/>
      <c r="DF56" s="7"/>
      <c r="DG56" s="7"/>
      <c r="DH56" s="7"/>
      <c r="DI56" s="7"/>
      <c r="DJ56" s="7"/>
      <c r="DK56" s="7"/>
      <c r="DL56" s="7"/>
      <c r="DM56" s="7"/>
      <c r="DN56" s="7"/>
      <c r="DO56" s="7"/>
      <c r="DP56" s="7"/>
      <c r="DQ56" s="7"/>
      <c r="DR56" s="7"/>
      <c r="DS56" s="7"/>
      <c r="DT56" s="7"/>
      <c r="DU56" s="7"/>
      <c r="DV56" s="7"/>
      <c r="DW56" s="7"/>
      <c r="DX56" s="7"/>
      <c r="DY56" s="7"/>
      <c r="DZ56" s="77"/>
      <c r="EA56" s="7"/>
    </row>
    <row r="57" spans="1:131" ht="12.75">
      <c r="A57" s="34" t="s">
        <v>90</v>
      </c>
      <c r="B57" s="7">
        <v>56</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84"/>
      <c r="AU57" s="7"/>
      <c r="AV57" s="7"/>
      <c r="AW57" s="7"/>
      <c r="AX57" s="7"/>
      <c r="AY57" s="7"/>
      <c r="AZ57" s="7"/>
      <c r="BA57" s="7"/>
      <c r="BB57" s="7"/>
      <c r="BC57" s="7"/>
      <c r="BD57" s="7">
        <v>2</v>
      </c>
      <c r="BE57" s="7"/>
      <c r="BF57" s="8"/>
      <c r="BG57" s="7"/>
      <c r="BH57" s="7"/>
      <c r="BI57" s="7"/>
      <c r="BJ57" s="7"/>
      <c r="BK57" s="7"/>
      <c r="BL57" s="7"/>
      <c r="BM57" s="7"/>
      <c r="BN57" s="7"/>
      <c r="BO57" s="7"/>
      <c r="BP57" s="7"/>
      <c r="BQ57" s="7"/>
      <c r="BR57" s="7"/>
      <c r="BS57" s="7"/>
      <c r="BT57" s="7"/>
      <c r="BU57" s="7"/>
      <c r="BV57" s="24"/>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7"/>
      <c r="CX57" s="7"/>
      <c r="CY57" s="7"/>
      <c r="CZ57" s="7"/>
      <c r="DA57" s="7"/>
      <c r="DB57" s="7"/>
      <c r="DC57" s="7"/>
      <c r="DD57" s="24"/>
      <c r="DE57" s="7"/>
      <c r="DF57" s="7"/>
      <c r="DG57" s="7"/>
      <c r="DH57" s="7"/>
      <c r="DI57" s="7"/>
      <c r="DJ57" s="7"/>
      <c r="DK57" s="7"/>
      <c r="DL57" s="7"/>
      <c r="DM57" s="7"/>
      <c r="DN57" s="7"/>
      <c r="DO57" s="7"/>
      <c r="DP57" s="7"/>
      <c r="DQ57" s="7"/>
      <c r="DR57" s="7"/>
      <c r="DS57" s="7"/>
      <c r="DT57" s="7"/>
      <c r="DU57" s="7"/>
      <c r="DV57" s="7"/>
      <c r="DW57" s="7"/>
      <c r="DX57" s="7"/>
      <c r="DY57" s="7"/>
      <c r="DZ57" s="77"/>
      <c r="EA57" s="7"/>
    </row>
    <row r="58" spans="1:131" ht="12.75">
      <c r="A58" s="34" t="s">
        <v>133</v>
      </c>
      <c r="B58" s="7">
        <v>57</v>
      </c>
      <c r="C58" s="7">
        <v>2</v>
      </c>
      <c r="D58" s="7"/>
      <c r="E58" s="7"/>
      <c r="F58" s="7"/>
      <c r="G58" s="7"/>
      <c r="H58" s="7"/>
      <c r="I58" s="7"/>
      <c r="J58" s="7"/>
      <c r="K58" s="7"/>
      <c r="L58" s="7"/>
      <c r="M58" s="7"/>
      <c r="N58" s="7"/>
      <c r="O58" s="7">
        <v>2</v>
      </c>
      <c r="P58" s="7">
        <v>2</v>
      </c>
      <c r="Q58" s="7"/>
      <c r="R58" s="7"/>
      <c r="S58" s="7"/>
      <c r="T58" s="7"/>
      <c r="U58" s="7"/>
      <c r="V58" s="7"/>
      <c r="W58" s="7"/>
      <c r="X58" s="7"/>
      <c r="Y58" s="7"/>
      <c r="Z58" s="7"/>
      <c r="AA58" s="7"/>
      <c r="AB58" s="7"/>
      <c r="AC58" s="7"/>
      <c r="AD58" s="7"/>
      <c r="AE58" s="7"/>
      <c r="AF58" s="7"/>
      <c r="AG58" s="7"/>
      <c r="AH58" s="7"/>
      <c r="AI58" s="7"/>
      <c r="AJ58" s="7"/>
      <c r="AK58" s="7"/>
      <c r="AL58" s="7"/>
      <c r="AM58" s="7"/>
      <c r="AN58" s="7"/>
      <c r="AO58" s="7"/>
      <c r="AP58" s="7">
        <v>2</v>
      </c>
      <c r="AQ58" s="7">
        <v>1</v>
      </c>
      <c r="AR58" s="7">
        <v>1</v>
      </c>
      <c r="AS58" s="7"/>
      <c r="AT58" s="84">
        <v>1</v>
      </c>
      <c r="AU58" s="7"/>
      <c r="AV58" s="7"/>
      <c r="AW58" s="7"/>
      <c r="AX58" s="7"/>
      <c r="AY58" s="7"/>
      <c r="AZ58" s="7"/>
      <c r="BA58" s="7"/>
      <c r="BB58" s="7"/>
      <c r="BC58" s="7"/>
      <c r="BD58" s="7"/>
      <c r="BE58" s="7"/>
      <c r="BF58" s="7"/>
      <c r="BG58" s="8"/>
      <c r="BH58" s="24"/>
      <c r="BI58" s="7"/>
      <c r="BJ58" s="7"/>
      <c r="BK58" s="7"/>
      <c r="BL58" s="7"/>
      <c r="BM58" s="7"/>
      <c r="BN58" s="7"/>
      <c r="BO58" s="7"/>
      <c r="BP58" s="7"/>
      <c r="BQ58" s="7"/>
      <c r="BR58" s="7"/>
      <c r="BS58" s="7"/>
      <c r="BT58" s="7"/>
      <c r="BU58" s="7"/>
      <c r="BV58" s="24"/>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7"/>
      <c r="CX58" s="7"/>
      <c r="CY58" s="7"/>
      <c r="CZ58" s="7"/>
      <c r="DA58" s="7"/>
      <c r="DB58" s="7"/>
      <c r="DC58" s="7"/>
      <c r="DD58" s="24"/>
      <c r="DE58" s="7"/>
      <c r="DF58" s="7"/>
      <c r="DG58" s="7"/>
      <c r="DH58" s="7"/>
      <c r="DI58" s="7"/>
      <c r="DJ58" s="7"/>
      <c r="DK58" s="7"/>
      <c r="DL58" s="7"/>
      <c r="DM58" s="7"/>
      <c r="DN58" s="7"/>
      <c r="DO58" s="7"/>
      <c r="DP58" s="7"/>
      <c r="DQ58" s="7"/>
      <c r="DR58" s="7"/>
      <c r="DS58" s="7"/>
      <c r="DT58" s="7"/>
      <c r="DU58" s="7"/>
      <c r="DV58" s="7"/>
      <c r="DW58" s="7"/>
      <c r="DX58" s="7"/>
      <c r="DY58" s="7"/>
      <c r="DZ58" s="77"/>
      <c r="EA58" s="7"/>
    </row>
    <row r="59" spans="1:131" ht="12.75">
      <c r="A59" s="34" t="s">
        <v>112</v>
      </c>
      <c r="B59" s="7">
        <v>58</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84"/>
      <c r="AU59" s="7"/>
      <c r="AV59" s="7"/>
      <c r="AW59" s="7"/>
      <c r="AX59" s="7"/>
      <c r="AY59" s="7"/>
      <c r="AZ59" s="7"/>
      <c r="BA59" s="7"/>
      <c r="BB59" s="7"/>
      <c r="BC59" s="7"/>
      <c r="BD59" s="7"/>
      <c r="BE59" s="7"/>
      <c r="BF59" s="7"/>
      <c r="BG59" s="24"/>
      <c r="BH59" s="8"/>
      <c r="BI59" s="7"/>
      <c r="BJ59" s="7"/>
      <c r="BK59" s="7"/>
      <c r="BL59" s="7"/>
      <c r="BM59" s="7"/>
      <c r="BN59" s="7"/>
      <c r="BO59" s="7"/>
      <c r="BP59" s="7"/>
      <c r="BQ59" s="7"/>
      <c r="BR59" s="7"/>
      <c r="BS59" s="7"/>
      <c r="BT59" s="7"/>
      <c r="BU59" s="7"/>
      <c r="BV59" s="24"/>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7"/>
      <c r="CX59" s="7"/>
      <c r="CY59" s="7"/>
      <c r="CZ59" s="7"/>
      <c r="DA59" s="7"/>
      <c r="DB59" s="7"/>
      <c r="DC59" s="7"/>
      <c r="DD59" s="24"/>
      <c r="DE59" s="7"/>
      <c r="DF59" s="7"/>
      <c r="DG59" s="7"/>
      <c r="DH59" s="7"/>
      <c r="DI59" s="7"/>
      <c r="DJ59" s="7"/>
      <c r="DK59" s="7"/>
      <c r="DL59" s="7"/>
      <c r="DM59" s="7"/>
      <c r="DN59" s="7"/>
      <c r="DO59" s="7"/>
      <c r="DP59" s="7"/>
      <c r="DQ59" s="7"/>
      <c r="DR59" s="7"/>
      <c r="DS59" s="7"/>
      <c r="DT59" s="7"/>
      <c r="DU59" s="7"/>
      <c r="DV59" s="7"/>
      <c r="DW59" s="7"/>
      <c r="DX59" s="7"/>
      <c r="DY59" s="7"/>
      <c r="DZ59" s="77"/>
      <c r="EA59" s="7"/>
    </row>
    <row r="60" spans="1:131" ht="12.75">
      <c r="A60" s="34" t="s">
        <v>19</v>
      </c>
      <c r="B60" s="7">
        <v>59</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84"/>
      <c r="AU60" s="7"/>
      <c r="AV60" s="7"/>
      <c r="AW60" s="7"/>
      <c r="AX60" s="7"/>
      <c r="AY60" s="7"/>
      <c r="AZ60" s="7"/>
      <c r="BA60" s="7"/>
      <c r="BB60" s="7"/>
      <c r="BC60" s="7"/>
      <c r="BD60" s="7"/>
      <c r="BE60" s="7"/>
      <c r="BF60" s="7"/>
      <c r="BG60" s="7"/>
      <c r="BH60" s="7"/>
      <c r="BI60" s="8"/>
      <c r="BJ60" s="7"/>
      <c r="BK60" s="7"/>
      <c r="BL60" s="7"/>
      <c r="BM60" s="7"/>
      <c r="BN60" s="7"/>
      <c r="BO60" s="7"/>
      <c r="BP60" s="7"/>
      <c r="BQ60" s="7"/>
      <c r="BR60" s="7"/>
      <c r="BS60" s="7"/>
      <c r="BT60" s="7"/>
      <c r="BU60" s="7"/>
      <c r="BV60" s="24"/>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7"/>
      <c r="CX60" s="7"/>
      <c r="CY60" s="7"/>
      <c r="CZ60" s="7"/>
      <c r="DA60" s="7"/>
      <c r="DB60" s="7"/>
      <c r="DC60" s="7"/>
      <c r="DD60" s="24"/>
      <c r="DE60" s="7"/>
      <c r="DF60" s="7"/>
      <c r="DG60" s="7"/>
      <c r="DH60" s="7"/>
      <c r="DI60" s="7"/>
      <c r="DJ60" s="7"/>
      <c r="DK60" s="7"/>
      <c r="DL60" s="7"/>
      <c r="DM60" s="7"/>
      <c r="DN60" s="7"/>
      <c r="DO60" s="7"/>
      <c r="DP60" s="7"/>
      <c r="DQ60" s="7"/>
      <c r="DR60" s="7"/>
      <c r="DS60" s="7"/>
      <c r="DT60" s="7"/>
      <c r="DU60" s="7"/>
      <c r="DV60" s="7"/>
      <c r="DW60" s="7"/>
      <c r="DX60" s="7"/>
      <c r="DY60" s="7"/>
      <c r="DZ60" s="77"/>
      <c r="EA60" s="7"/>
    </row>
    <row r="61" spans="1:131" ht="12.75">
      <c r="A61" s="34" t="s">
        <v>18</v>
      </c>
      <c r="B61" s="7">
        <v>60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84"/>
      <c r="AU61" s="7"/>
      <c r="AV61" s="7"/>
      <c r="AW61" s="7"/>
      <c r="AX61" s="7"/>
      <c r="AY61" s="7"/>
      <c r="AZ61" s="7"/>
      <c r="BA61" s="7"/>
      <c r="BB61" s="7"/>
      <c r="BC61" s="7"/>
      <c r="BD61" s="7"/>
      <c r="BE61" s="7"/>
      <c r="BF61" s="7"/>
      <c r="BG61" s="7"/>
      <c r="BH61" s="7"/>
      <c r="BI61" s="7"/>
      <c r="BJ61" s="8"/>
      <c r="BK61" s="7"/>
      <c r="BL61" s="7"/>
      <c r="BM61" s="7"/>
      <c r="BN61" s="7"/>
      <c r="BO61" s="7"/>
      <c r="BP61" s="7"/>
      <c r="BQ61" s="7"/>
      <c r="BR61" s="7"/>
      <c r="BS61" s="7"/>
      <c r="BT61" s="7"/>
      <c r="BU61" s="7"/>
      <c r="BV61" s="24"/>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7"/>
      <c r="CX61" s="7"/>
      <c r="CY61" s="7"/>
      <c r="CZ61" s="7"/>
      <c r="DA61" s="7"/>
      <c r="DB61" s="7"/>
      <c r="DC61" s="7"/>
      <c r="DD61" s="24"/>
      <c r="DE61" s="7"/>
      <c r="DF61" s="7"/>
      <c r="DG61" s="7"/>
      <c r="DH61" s="7"/>
      <c r="DI61" s="7"/>
      <c r="DJ61" s="7"/>
      <c r="DK61" s="7"/>
      <c r="DL61" s="7"/>
      <c r="DM61" s="7"/>
      <c r="DN61" s="7"/>
      <c r="DO61" s="7"/>
      <c r="DP61" s="7"/>
      <c r="DQ61" s="7"/>
      <c r="DR61" s="7"/>
      <c r="DS61" s="7"/>
      <c r="DT61" s="7"/>
      <c r="DU61" s="7"/>
      <c r="DV61" s="7"/>
      <c r="DW61" s="7"/>
      <c r="DX61" s="7"/>
      <c r="DY61" s="7"/>
      <c r="DZ61" s="77"/>
      <c r="EA61" s="7"/>
    </row>
    <row r="62" spans="1:131" ht="12.75">
      <c r="A62" s="34" t="s">
        <v>134</v>
      </c>
      <c r="B62" s="7">
        <v>61</v>
      </c>
      <c r="C62" s="7"/>
      <c r="D62" s="7"/>
      <c r="E62" s="7">
        <v>1</v>
      </c>
      <c r="F62" s="7">
        <v>1</v>
      </c>
      <c r="G62" s="7">
        <v>1</v>
      </c>
      <c r="H62" s="7">
        <v>1</v>
      </c>
      <c r="I62" s="7">
        <v>1</v>
      </c>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84"/>
      <c r="AU62" s="7"/>
      <c r="AV62" s="7"/>
      <c r="AW62" s="7"/>
      <c r="AX62" s="7"/>
      <c r="AY62" s="7"/>
      <c r="AZ62" s="7"/>
      <c r="BA62" s="7"/>
      <c r="BB62" s="7"/>
      <c r="BC62" s="7"/>
      <c r="BD62" s="7"/>
      <c r="BE62" s="7"/>
      <c r="BF62" s="7"/>
      <c r="BG62" s="7"/>
      <c r="BH62" s="7"/>
      <c r="BI62" s="7"/>
      <c r="BJ62" s="7"/>
      <c r="BK62" s="8"/>
      <c r="BL62" s="7"/>
      <c r="BM62" s="7"/>
      <c r="BN62" s="7"/>
      <c r="BO62" s="7"/>
      <c r="BP62" s="7"/>
      <c r="BQ62" s="7"/>
      <c r="BR62" s="7"/>
      <c r="BS62" s="7"/>
      <c r="BT62" s="7"/>
      <c r="BU62" s="7"/>
      <c r="BV62" s="24"/>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7"/>
      <c r="CX62" s="7"/>
      <c r="CY62" s="7"/>
      <c r="CZ62" s="7"/>
      <c r="DA62" s="7"/>
      <c r="DB62" s="7"/>
      <c r="DC62" s="7"/>
      <c r="DD62" s="24"/>
      <c r="DE62" s="7"/>
      <c r="DF62" s="7"/>
      <c r="DG62" s="7"/>
      <c r="DH62" s="7"/>
      <c r="DI62" s="7"/>
      <c r="DJ62" s="7"/>
      <c r="DK62" s="7"/>
      <c r="DL62" s="7"/>
      <c r="DM62" s="7"/>
      <c r="DN62" s="7"/>
      <c r="DO62" s="7"/>
      <c r="DP62" s="7"/>
      <c r="DQ62" s="7"/>
      <c r="DR62" s="7"/>
      <c r="DS62" s="7"/>
      <c r="DT62" s="7"/>
      <c r="DU62" s="7"/>
      <c r="DV62" s="7"/>
      <c r="DW62" s="7"/>
      <c r="DX62" s="7"/>
      <c r="DY62" s="7"/>
      <c r="DZ62" s="77"/>
      <c r="EA62" s="7"/>
    </row>
    <row r="63" spans="1:131" ht="12.75">
      <c r="A63" s="34" t="s">
        <v>63</v>
      </c>
      <c r="B63" s="7">
        <v>62</v>
      </c>
      <c r="C63" s="7"/>
      <c r="D63" s="7"/>
      <c r="E63" s="7"/>
      <c r="F63" s="7"/>
      <c r="G63" s="7"/>
      <c r="H63" s="7"/>
      <c r="I63" s="7"/>
      <c r="J63" s="7"/>
      <c r="K63" s="7"/>
      <c r="L63" s="7"/>
      <c r="M63" s="7"/>
      <c r="N63" s="7"/>
      <c r="O63" s="7"/>
      <c r="P63" s="7"/>
      <c r="Q63" s="7"/>
      <c r="R63" s="7"/>
      <c r="S63" s="7"/>
      <c r="T63" s="7"/>
      <c r="U63" s="7">
        <v>1</v>
      </c>
      <c r="V63" s="7"/>
      <c r="W63" s="7"/>
      <c r="X63" s="7"/>
      <c r="Y63" s="7"/>
      <c r="Z63" s="7"/>
      <c r="AA63" s="7"/>
      <c r="AB63" s="7"/>
      <c r="AC63" s="7"/>
      <c r="AD63" s="7"/>
      <c r="AE63" s="7"/>
      <c r="AF63" s="7"/>
      <c r="AG63" s="7"/>
      <c r="AH63" s="7"/>
      <c r="AI63" s="7"/>
      <c r="AJ63" s="7"/>
      <c r="AK63" s="7"/>
      <c r="AL63" s="7"/>
      <c r="AM63" s="7"/>
      <c r="AN63" s="7"/>
      <c r="AO63" s="7"/>
      <c r="AP63" s="7"/>
      <c r="AQ63" s="7">
        <v>1</v>
      </c>
      <c r="AR63" s="7"/>
      <c r="AS63" s="7"/>
      <c r="AT63" s="84">
        <v>1</v>
      </c>
      <c r="AU63" s="7"/>
      <c r="AV63" s="7"/>
      <c r="AW63" s="7"/>
      <c r="AX63" s="7"/>
      <c r="AY63" s="7"/>
      <c r="AZ63" s="7"/>
      <c r="BA63" s="7"/>
      <c r="BB63" s="7"/>
      <c r="BC63" s="7"/>
      <c r="BD63" s="7"/>
      <c r="BE63" s="7"/>
      <c r="BF63" s="7"/>
      <c r="BG63" s="7"/>
      <c r="BH63" s="7"/>
      <c r="BI63" s="7"/>
      <c r="BJ63" s="7"/>
      <c r="BK63" s="7"/>
      <c r="BL63" s="8"/>
      <c r="BM63" s="7"/>
      <c r="BN63" s="7"/>
      <c r="BO63" s="7"/>
      <c r="BP63" s="7"/>
      <c r="BQ63" s="7"/>
      <c r="BR63" s="7"/>
      <c r="BS63" s="7"/>
      <c r="BT63" s="7"/>
      <c r="BU63" s="7"/>
      <c r="BV63" s="24"/>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7"/>
      <c r="CX63" s="7"/>
      <c r="CY63" s="7"/>
      <c r="CZ63" s="7"/>
      <c r="DA63" s="7"/>
      <c r="DB63" s="7"/>
      <c r="DC63" s="7"/>
      <c r="DD63" s="24"/>
      <c r="DE63" s="7"/>
      <c r="DF63" s="7"/>
      <c r="DG63" s="7"/>
      <c r="DH63" s="7"/>
      <c r="DI63" s="7"/>
      <c r="DJ63" s="7"/>
      <c r="DK63" s="7"/>
      <c r="DL63" s="7"/>
      <c r="DM63" s="7"/>
      <c r="DN63" s="7"/>
      <c r="DO63" s="7"/>
      <c r="DP63" s="7"/>
      <c r="DQ63" s="7"/>
      <c r="DR63" s="7"/>
      <c r="DS63" s="7"/>
      <c r="DT63" s="7"/>
      <c r="DU63" s="7"/>
      <c r="DV63" s="7"/>
      <c r="DW63" s="7"/>
      <c r="DX63" s="7"/>
      <c r="DY63" s="7"/>
      <c r="DZ63" s="77"/>
      <c r="EA63" s="7"/>
    </row>
    <row r="64" spans="1:131" ht="12.75">
      <c r="A64" s="34" t="s">
        <v>91</v>
      </c>
      <c r="B64" s="7">
        <v>63</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v>1</v>
      </c>
      <c r="AG64" s="7"/>
      <c r="AH64" s="7"/>
      <c r="AI64" s="7"/>
      <c r="AJ64" s="7"/>
      <c r="AK64" s="7"/>
      <c r="AL64" s="7"/>
      <c r="AM64" s="7">
        <v>1</v>
      </c>
      <c r="AN64" s="7">
        <v>1</v>
      </c>
      <c r="AO64" s="7">
        <v>1</v>
      </c>
      <c r="AP64" s="7"/>
      <c r="AQ64" s="7"/>
      <c r="AR64" s="7"/>
      <c r="AS64" s="7"/>
      <c r="AT64" s="84"/>
      <c r="AU64" s="7"/>
      <c r="AV64" s="7">
        <v>1</v>
      </c>
      <c r="AW64" s="7"/>
      <c r="AX64" s="7"/>
      <c r="AY64" s="7"/>
      <c r="AZ64" s="7"/>
      <c r="BA64" s="7"/>
      <c r="BB64" s="7"/>
      <c r="BC64" s="7">
        <v>1</v>
      </c>
      <c r="BD64" s="7"/>
      <c r="BE64" s="7"/>
      <c r="BF64" s="7"/>
      <c r="BG64" s="7"/>
      <c r="BH64" s="7"/>
      <c r="BI64" s="7"/>
      <c r="BJ64" s="7"/>
      <c r="BK64" s="7"/>
      <c r="BL64" s="7">
        <v>1</v>
      </c>
      <c r="BM64" s="8"/>
      <c r="BN64" s="7"/>
      <c r="BO64" s="7"/>
      <c r="BP64" s="7"/>
      <c r="BQ64" s="7"/>
      <c r="BR64" s="7"/>
      <c r="BS64" s="7"/>
      <c r="BT64" s="7"/>
      <c r="BU64" s="7"/>
      <c r="BV64" s="24"/>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7"/>
      <c r="CX64" s="7"/>
      <c r="CY64" s="7"/>
      <c r="CZ64" s="7"/>
      <c r="DA64" s="7"/>
      <c r="DB64" s="7"/>
      <c r="DC64" s="7"/>
      <c r="DD64" s="24"/>
      <c r="DE64" s="7"/>
      <c r="DF64" s="7"/>
      <c r="DG64" s="7"/>
      <c r="DH64" s="7"/>
      <c r="DI64" s="7"/>
      <c r="DJ64" s="7"/>
      <c r="DK64" s="7"/>
      <c r="DL64" s="7"/>
      <c r="DM64" s="7"/>
      <c r="DN64" s="7"/>
      <c r="DO64" s="7"/>
      <c r="DP64" s="7"/>
      <c r="DQ64" s="7"/>
      <c r="DR64" s="7"/>
      <c r="DS64" s="7"/>
      <c r="DT64" s="7"/>
      <c r="DU64" s="7"/>
      <c r="DV64" s="7"/>
      <c r="DW64" s="7"/>
      <c r="DX64" s="7"/>
      <c r="DY64" s="7"/>
      <c r="DZ64" s="77"/>
      <c r="EA64" s="7"/>
    </row>
    <row r="65" spans="1:131" ht="12.75">
      <c r="A65" s="34" t="s">
        <v>92</v>
      </c>
      <c r="B65" s="7">
        <v>64</v>
      </c>
      <c r="C65" s="7"/>
      <c r="D65" s="7"/>
      <c r="E65" s="7"/>
      <c r="F65" s="7"/>
      <c r="G65" s="7"/>
      <c r="H65" s="7"/>
      <c r="I65" s="7"/>
      <c r="J65" s="7"/>
      <c r="K65" s="7"/>
      <c r="L65" s="7"/>
      <c r="M65" s="7"/>
      <c r="N65" s="7"/>
      <c r="O65" s="7"/>
      <c r="P65" s="7"/>
      <c r="Q65" s="7"/>
      <c r="R65" s="7"/>
      <c r="S65" s="7"/>
      <c r="T65" s="7"/>
      <c r="U65" s="7">
        <v>1</v>
      </c>
      <c r="V65" s="7"/>
      <c r="W65" s="7"/>
      <c r="X65" s="7"/>
      <c r="Y65" s="7"/>
      <c r="Z65" s="7"/>
      <c r="AA65" s="7"/>
      <c r="AB65" s="7"/>
      <c r="AC65" s="7"/>
      <c r="AD65" s="7"/>
      <c r="AE65" s="7"/>
      <c r="AF65" s="7">
        <v>1</v>
      </c>
      <c r="AG65" s="7"/>
      <c r="AH65" s="7"/>
      <c r="AI65" s="7"/>
      <c r="AJ65" s="7"/>
      <c r="AK65" s="7"/>
      <c r="AL65" s="7"/>
      <c r="AM65" s="7"/>
      <c r="AN65" s="7">
        <v>1</v>
      </c>
      <c r="AO65" s="7">
        <v>1</v>
      </c>
      <c r="AP65" s="7"/>
      <c r="AQ65" s="7"/>
      <c r="AR65" s="7"/>
      <c r="AS65" s="7"/>
      <c r="AT65" s="84">
        <v>1</v>
      </c>
      <c r="AU65" s="7"/>
      <c r="AV65" s="7">
        <v>1</v>
      </c>
      <c r="AW65" s="7"/>
      <c r="AX65" s="7"/>
      <c r="AY65" s="7"/>
      <c r="AZ65" s="7"/>
      <c r="BA65" s="7"/>
      <c r="BB65" s="7"/>
      <c r="BC65" s="7">
        <v>1</v>
      </c>
      <c r="BD65" s="7"/>
      <c r="BE65" s="7"/>
      <c r="BF65" s="7"/>
      <c r="BG65" s="7"/>
      <c r="BH65" s="7"/>
      <c r="BI65" s="7"/>
      <c r="BJ65" s="7"/>
      <c r="BK65" s="7"/>
      <c r="BL65" s="7">
        <v>1</v>
      </c>
      <c r="BM65" s="7">
        <v>2</v>
      </c>
      <c r="BN65" s="8"/>
      <c r="BO65" s="7"/>
      <c r="BP65" s="7"/>
      <c r="BQ65" s="7"/>
      <c r="BR65" s="7"/>
      <c r="BS65" s="7"/>
      <c r="BT65" s="7"/>
      <c r="BU65" s="7"/>
      <c r="BV65" s="24"/>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7"/>
      <c r="CX65" s="7"/>
      <c r="CY65" s="7"/>
      <c r="CZ65" s="7"/>
      <c r="DA65" s="7"/>
      <c r="DB65" s="7"/>
      <c r="DC65" s="7"/>
      <c r="DD65" s="24"/>
      <c r="DE65" s="7"/>
      <c r="DF65" s="7"/>
      <c r="DG65" s="7"/>
      <c r="DH65" s="7"/>
      <c r="DI65" s="7"/>
      <c r="DJ65" s="7"/>
      <c r="DK65" s="7"/>
      <c r="DL65" s="7"/>
      <c r="DM65" s="7"/>
      <c r="DN65" s="7"/>
      <c r="DO65" s="7"/>
      <c r="DP65" s="7"/>
      <c r="DQ65" s="7"/>
      <c r="DR65" s="7"/>
      <c r="DS65" s="7"/>
      <c r="DT65" s="7"/>
      <c r="DU65" s="7"/>
      <c r="DV65" s="7"/>
      <c r="DW65" s="7"/>
      <c r="DX65" s="7"/>
      <c r="DY65" s="7"/>
      <c r="DZ65" s="77"/>
      <c r="EA65" s="7"/>
    </row>
    <row r="66" spans="1:131" ht="12.75">
      <c r="A66" s="34" t="s">
        <v>93</v>
      </c>
      <c r="B66" s="7">
        <v>65</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v>1</v>
      </c>
      <c r="AG66" s="7"/>
      <c r="AH66" s="7"/>
      <c r="AI66" s="7"/>
      <c r="AJ66" s="7"/>
      <c r="AK66" s="7"/>
      <c r="AL66" s="7"/>
      <c r="AM66" s="7">
        <v>1</v>
      </c>
      <c r="AN66" s="7">
        <v>1</v>
      </c>
      <c r="AO66" s="7">
        <v>1</v>
      </c>
      <c r="AP66" s="7"/>
      <c r="AQ66" s="7"/>
      <c r="AR66" s="7"/>
      <c r="AS66" s="7"/>
      <c r="AT66" s="84"/>
      <c r="AU66" s="7"/>
      <c r="AV66" s="7">
        <v>1</v>
      </c>
      <c r="AW66" s="7"/>
      <c r="AX66" s="7"/>
      <c r="AY66" s="7"/>
      <c r="AZ66" s="7"/>
      <c r="BA66" s="7"/>
      <c r="BB66" s="7"/>
      <c r="BC66" s="7">
        <v>1</v>
      </c>
      <c r="BD66" s="7"/>
      <c r="BE66" s="7"/>
      <c r="BF66" s="7"/>
      <c r="BG66" s="7"/>
      <c r="BH66" s="7"/>
      <c r="BI66" s="7"/>
      <c r="BJ66" s="7"/>
      <c r="BK66" s="7"/>
      <c r="BL66" s="7">
        <v>1</v>
      </c>
      <c r="BM66" s="7">
        <v>2</v>
      </c>
      <c r="BN66" s="7">
        <v>2</v>
      </c>
      <c r="BO66" s="8"/>
      <c r="BP66" s="7"/>
      <c r="BQ66" s="7"/>
      <c r="BR66" s="7"/>
      <c r="BS66" s="7"/>
      <c r="BT66" s="7"/>
      <c r="BU66" s="7"/>
      <c r="BV66" s="24"/>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7"/>
      <c r="CX66" s="7"/>
      <c r="CY66" s="7"/>
      <c r="CZ66" s="7"/>
      <c r="DA66" s="7"/>
      <c r="DB66" s="7"/>
      <c r="DC66" s="7"/>
      <c r="DD66" s="24"/>
      <c r="DE66" s="7"/>
      <c r="DF66" s="7"/>
      <c r="DG66" s="7"/>
      <c r="DH66" s="7"/>
      <c r="DI66" s="7"/>
      <c r="DJ66" s="7"/>
      <c r="DK66" s="7"/>
      <c r="DL66" s="7"/>
      <c r="DM66" s="7"/>
      <c r="DN66" s="7"/>
      <c r="DO66" s="7"/>
      <c r="DP66" s="7"/>
      <c r="DQ66" s="7"/>
      <c r="DR66" s="7"/>
      <c r="DS66" s="7"/>
      <c r="DT66" s="7"/>
      <c r="DU66" s="7"/>
      <c r="DV66" s="7"/>
      <c r="DW66" s="7"/>
      <c r="DX66" s="7"/>
      <c r="DY66" s="7"/>
      <c r="DZ66" s="77"/>
      <c r="EA66" s="7"/>
    </row>
    <row r="67" spans="1:131" ht="12.75">
      <c r="A67" s="34" t="s">
        <v>94</v>
      </c>
      <c r="B67" s="7">
        <v>66</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v>1</v>
      </c>
      <c r="AG67" s="7"/>
      <c r="AH67" s="7"/>
      <c r="AI67" s="7"/>
      <c r="AJ67" s="7"/>
      <c r="AK67" s="7"/>
      <c r="AL67" s="7"/>
      <c r="AM67" s="7">
        <v>1</v>
      </c>
      <c r="AN67" s="7">
        <v>1</v>
      </c>
      <c r="AO67" s="7">
        <v>1</v>
      </c>
      <c r="AP67" s="7"/>
      <c r="AQ67" s="7"/>
      <c r="AR67" s="7"/>
      <c r="AS67" s="7"/>
      <c r="AT67" s="84"/>
      <c r="AU67" s="7"/>
      <c r="AV67" s="7">
        <v>1</v>
      </c>
      <c r="AW67" s="7"/>
      <c r="AX67" s="7"/>
      <c r="AY67" s="7"/>
      <c r="AZ67" s="7"/>
      <c r="BA67" s="7"/>
      <c r="BB67" s="7"/>
      <c r="BC67" s="7">
        <v>1</v>
      </c>
      <c r="BD67" s="7"/>
      <c r="BE67" s="7"/>
      <c r="BF67" s="7"/>
      <c r="BG67" s="7"/>
      <c r="BH67" s="7"/>
      <c r="BI67" s="7"/>
      <c r="BJ67" s="7"/>
      <c r="BK67" s="7"/>
      <c r="BL67" s="7">
        <v>1</v>
      </c>
      <c r="BM67" s="7">
        <v>2</v>
      </c>
      <c r="BN67" s="7">
        <v>2</v>
      </c>
      <c r="BO67" s="7">
        <v>2</v>
      </c>
      <c r="BP67" s="8"/>
      <c r="BQ67" s="7"/>
      <c r="BR67" s="7"/>
      <c r="BS67" s="7"/>
      <c r="BT67" s="7"/>
      <c r="BU67" s="7"/>
      <c r="BV67" s="24"/>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7"/>
      <c r="CX67" s="7"/>
      <c r="CY67" s="7"/>
      <c r="CZ67" s="7"/>
      <c r="DA67" s="7"/>
      <c r="DB67" s="7"/>
      <c r="DC67" s="7"/>
      <c r="DD67" s="24"/>
      <c r="DE67" s="7"/>
      <c r="DF67" s="7"/>
      <c r="DG67" s="7"/>
      <c r="DH67" s="7"/>
      <c r="DI67" s="7"/>
      <c r="DJ67" s="7"/>
      <c r="DK67" s="7"/>
      <c r="DL67" s="7"/>
      <c r="DM67" s="7"/>
      <c r="DN67" s="7"/>
      <c r="DO67" s="7"/>
      <c r="DP67" s="7"/>
      <c r="DQ67" s="7"/>
      <c r="DR67" s="7"/>
      <c r="DS67" s="7"/>
      <c r="DT67" s="7"/>
      <c r="DU67" s="7"/>
      <c r="DV67" s="7"/>
      <c r="DW67" s="7"/>
      <c r="DX67" s="7"/>
      <c r="DY67" s="7"/>
      <c r="DZ67" s="77"/>
      <c r="EA67" s="7"/>
    </row>
    <row r="68" spans="1:131" ht="12.75">
      <c r="A68" s="34" t="s">
        <v>2</v>
      </c>
      <c r="B68" s="7">
        <v>67</v>
      </c>
      <c r="C68" s="7"/>
      <c r="D68" s="7"/>
      <c r="E68" s="7"/>
      <c r="F68" s="7"/>
      <c r="G68" s="7"/>
      <c r="H68" s="7"/>
      <c r="I68" s="7"/>
      <c r="J68" s="7"/>
      <c r="K68" s="7"/>
      <c r="L68" s="7"/>
      <c r="M68" s="7"/>
      <c r="N68" s="7"/>
      <c r="O68" s="7"/>
      <c r="P68" s="7"/>
      <c r="Q68" s="7"/>
      <c r="R68" s="7"/>
      <c r="S68" s="7"/>
      <c r="T68" s="7"/>
      <c r="U68" s="7"/>
      <c r="V68" s="7"/>
      <c r="W68" s="7">
        <v>1</v>
      </c>
      <c r="X68" s="7">
        <v>1</v>
      </c>
      <c r="Y68" s="7">
        <v>1</v>
      </c>
      <c r="Z68" s="7"/>
      <c r="AA68" s="7"/>
      <c r="AB68" s="7"/>
      <c r="AC68" s="7"/>
      <c r="AD68" s="7"/>
      <c r="AE68" s="7"/>
      <c r="AF68" s="7"/>
      <c r="AG68" s="7"/>
      <c r="AH68" s="7"/>
      <c r="AI68" s="7"/>
      <c r="AJ68" s="7"/>
      <c r="AK68" s="7"/>
      <c r="AL68" s="7"/>
      <c r="AM68" s="7"/>
      <c r="AN68" s="7"/>
      <c r="AO68" s="7"/>
      <c r="AP68" s="7"/>
      <c r="AQ68" s="7"/>
      <c r="AR68" s="7"/>
      <c r="AS68" s="7"/>
      <c r="AT68" s="84"/>
      <c r="AU68" s="7"/>
      <c r="AV68" s="7"/>
      <c r="AW68" s="7"/>
      <c r="AX68" s="7"/>
      <c r="AY68" s="7"/>
      <c r="AZ68" s="7"/>
      <c r="BA68" s="7">
        <v>2</v>
      </c>
      <c r="BB68" s="7"/>
      <c r="BC68" s="7"/>
      <c r="BD68" s="7"/>
      <c r="BE68" s="7"/>
      <c r="BF68" s="7"/>
      <c r="BG68" s="7"/>
      <c r="BH68" s="7"/>
      <c r="BI68" s="7"/>
      <c r="BJ68" s="7"/>
      <c r="BK68" s="7"/>
      <c r="BL68" s="7"/>
      <c r="BM68" s="7"/>
      <c r="BN68" s="7"/>
      <c r="BO68" s="7"/>
      <c r="BP68" s="7"/>
      <c r="BQ68" s="8"/>
      <c r="BR68" s="7"/>
      <c r="BS68" s="7"/>
      <c r="BT68" s="7"/>
      <c r="BU68" s="7"/>
      <c r="BV68" s="24"/>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7"/>
      <c r="CX68" s="7"/>
      <c r="CY68" s="7"/>
      <c r="CZ68" s="7"/>
      <c r="DA68" s="7"/>
      <c r="DB68" s="7"/>
      <c r="DC68" s="7"/>
      <c r="DD68" s="24"/>
      <c r="DE68" s="7"/>
      <c r="DF68" s="7"/>
      <c r="DG68" s="7"/>
      <c r="DH68" s="7"/>
      <c r="DI68" s="7"/>
      <c r="DJ68" s="7"/>
      <c r="DK68" s="7"/>
      <c r="DL68" s="7"/>
      <c r="DM68" s="7"/>
      <c r="DN68" s="7"/>
      <c r="DO68" s="7"/>
      <c r="DP68" s="7"/>
      <c r="DQ68" s="7"/>
      <c r="DR68" s="7"/>
      <c r="DS68" s="7"/>
      <c r="DT68" s="7"/>
      <c r="DU68" s="7"/>
      <c r="DV68" s="7"/>
      <c r="DW68" s="7"/>
      <c r="DX68" s="7"/>
      <c r="DY68" s="7"/>
      <c r="DZ68" s="77"/>
      <c r="EA68" s="7"/>
    </row>
    <row r="69" spans="1:131" ht="12.75">
      <c r="A69" s="34" t="s">
        <v>135</v>
      </c>
      <c r="B69" s="7">
        <v>68</v>
      </c>
      <c r="C69" s="7"/>
      <c r="D69" s="7"/>
      <c r="E69" s="7"/>
      <c r="F69" s="7"/>
      <c r="G69" s="7"/>
      <c r="H69" s="7"/>
      <c r="I69" s="7"/>
      <c r="J69" s="7">
        <v>1</v>
      </c>
      <c r="K69" s="7">
        <v>1</v>
      </c>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v>1</v>
      </c>
      <c r="AT69" s="84"/>
      <c r="AU69" s="7"/>
      <c r="AV69" s="7"/>
      <c r="AW69" s="7"/>
      <c r="AX69" s="7"/>
      <c r="AY69" s="7"/>
      <c r="AZ69" s="7"/>
      <c r="BA69" s="7"/>
      <c r="BB69" s="7"/>
      <c r="BC69" s="7"/>
      <c r="BD69" s="7"/>
      <c r="BE69" s="7"/>
      <c r="BF69" s="7"/>
      <c r="BG69" s="7"/>
      <c r="BH69" s="7"/>
      <c r="BI69" s="7"/>
      <c r="BJ69" s="7"/>
      <c r="BK69" s="7"/>
      <c r="BL69" s="7"/>
      <c r="BM69" s="7"/>
      <c r="BN69" s="7"/>
      <c r="BO69" s="7"/>
      <c r="BP69" s="7"/>
      <c r="BQ69" s="7"/>
      <c r="BR69" s="8"/>
      <c r="BS69" s="7"/>
      <c r="BT69" s="7"/>
      <c r="BU69" s="7"/>
      <c r="BV69" s="24"/>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7"/>
      <c r="CX69" s="7"/>
      <c r="CY69" s="7"/>
      <c r="CZ69" s="7"/>
      <c r="DA69" s="7"/>
      <c r="DB69" s="7"/>
      <c r="DC69" s="7"/>
      <c r="DD69" s="24"/>
      <c r="DE69" s="7"/>
      <c r="DF69" s="7"/>
      <c r="DG69" s="7"/>
      <c r="DH69" s="7"/>
      <c r="DI69" s="7"/>
      <c r="DJ69" s="7"/>
      <c r="DK69" s="7"/>
      <c r="DL69" s="7"/>
      <c r="DM69" s="7"/>
      <c r="DN69" s="7"/>
      <c r="DO69" s="7"/>
      <c r="DP69" s="7"/>
      <c r="DQ69" s="7"/>
      <c r="DR69" s="7"/>
      <c r="DS69" s="7"/>
      <c r="DT69" s="7"/>
      <c r="DU69" s="7"/>
      <c r="DV69" s="7"/>
      <c r="DW69" s="7"/>
      <c r="DX69" s="7"/>
      <c r="DY69" s="7"/>
      <c r="DZ69" s="77"/>
      <c r="EA69" s="7"/>
    </row>
    <row r="70" spans="1:131" ht="12.75">
      <c r="A70" s="34" t="s">
        <v>95</v>
      </c>
      <c r="B70" s="7">
        <v>69</v>
      </c>
      <c r="C70" s="7"/>
      <c r="D70" s="7"/>
      <c r="E70" s="7"/>
      <c r="F70" s="7"/>
      <c r="G70" s="7"/>
      <c r="H70" s="7"/>
      <c r="I70" s="7"/>
      <c r="J70" s="7">
        <v>1</v>
      </c>
      <c r="K70" s="7">
        <v>1</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v>1</v>
      </c>
      <c r="AT70" s="84"/>
      <c r="AU70" s="7"/>
      <c r="AV70" s="7"/>
      <c r="AW70" s="7"/>
      <c r="AX70" s="7"/>
      <c r="AY70" s="7"/>
      <c r="AZ70" s="7"/>
      <c r="BA70" s="7"/>
      <c r="BB70" s="7"/>
      <c r="BC70" s="7"/>
      <c r="BD70" s="7"/>
      <c r="BE70" s="7"/>
      <c r="BF70" s="7"/>
      <c r="BG70" s="7"/>
      <c r="BH70" s="7"/>
      <c r="BI70" s="7"/>
      <c r="BJ70" s="7"/>
      <c r="BK70" s="7"/>
      <c r="BL70" s="7"/>
      <c r="BM70" s="7"/>
      <c r="BN70" s="7"/>
      <c r="BO70" s="7"/>
      <c r="BP70" s="7"/>
      <c r="BQ70" s="7"/>
      <c r="BR70" s="7">
        <v>2</v>
      </c>
      <c r="BS70" s="8"/>
      <c r="BT70" s="7"/>
      <c r="BU70" s="7"/>
      <c r="BV70" s="24"/>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7"/>
      <c r="CX70" s="7"/>
      <c r="CY70" s="7"/>
      <c r="CZ70" s="7"/>
      <c r="DA70" s="7"/>
      <c r="DB70" s="7"/>
      <c r="DC70" s="7"/>
      <c r="DD70" s="24"/>
      <c r="DE70" s="7"/>
      <c r="DF70" s="7"/>
      <c r="DG70" s="7"/>
      <c r="DH70" s="7"/>
      <c r="DI70" s="7"/>
      <c r="DJ70" s="7"/>
      <c r="DK70" s="7"/>
      <c r="DL70" s="7"/>
      <c r="DM70" s="7"/>
      <c r="DN70" s="7"/>
      <c r="DO70" s="7"/>
      <c r="DP70" s="7"/>
      <c r="DQ70" s="7"/>
      <c r="DR70" s="7"/>
      <c r="DS70" s="7"/>
      <c r="DT70" s="7"/>
      <c r="DU70" s="7"/>
      <c r="DV70" s="7"/>
      <c r="DW70" s="7"/>
      <c r="DX70" s="7"/>
      <c r="DY70" s="7"/>
      <c r="DZ70" s="77"/>
      <c r="EA70" s="7"/>
    </row>
    <row r="71" spans="1:131" ht="12.75">
      <c r="A71" s="34" t="s">
        <v>155</v>
      </c>
      <c r="B71" s="7">
        <v>70</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84"/>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8"/>
      <c r="BU71" s="7"/>
      <c r="BV71" s="24"/>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7"/>
      <c r="CX71" s="7"/>
      <c r="CY71" s="7"/>
      <c r="CZ71" s="7"/>
      <c r="DA71" s="7"/>
      <c r="DB71" s="7"/>
      <c r="DC71" s="7"/>
      <c r="DD71" s="24"/>
      <c r="DE71" s="7"/>
      <c r="DF71" s="7"/>
      <c r="DG71" s="7"/>
      <c r="DH71" s="7"/>
      <c r="DI71" s="7"/>
      <c r="DJ71" s="7"/>
      <c r="DK71" s="7"/>
      <c r="DL71" s="7"/>
      <c r="DM71" s="7"/>
      <c r="DN71" s="7"/>
      <c r="DO71" s="7"/>
      <c r="DP71" s="7"/>
      <c r="DQ71" s="7"/>
      <c r="DR71" s="7"/>
      <c r="DS71" s="7"/>
      <c r="DT71" s="7"/>
      <c r="DU71" s="7"/>
      <c r="DV71" s="7"/>
      <c r="DW71" s="7"/>
      <c r="DX71" s="7"/>
      <c r="DY71" s="7"/>
      <c r="DZ71" s="77"/>
      <c r="EA71" s="7"/>
    </row>
    <row r="72" spans="1:131" ht="12.75">
      <c r="A72" s="34" t="s">
        <v>136</v>
      </c>
      <c r="B72" s="7">
        <v>71</v>
      </c>
      <c r="C72" s="7"/>
      <c r="D72" s="7">
        <v>1</v>
      </c>
      <c r="E72" s="7">
        <v>1</v>
      </c>
      <c r="F72" s="7">
        <v>1</v>
      </c>
      <c r="G72" s="7">
        <v>1</v>
      </c>
      <c r="H72" s="7">
        <v>1</v>
      </c>
      <c r="I72" s="7">
        <v>1</v>
      </c>
      <c r="J72" s="7"/>
      <c r="K72" s="7"/>
      <c r="L72" s="7"/>
      <c r="M72" s="7"/>
      <c r="N72" s="7"/>
      <c r="O72" s="7"/>
      <c r="P72" s="7"/>
      <c r="Q72" s="7">
        <v>1</v>
      </c>
      <c r="R72" s="7">
        <v>1</v>
      </c>
      <c r="S72" s="7"/>
      <c r="T72" s="7"/>
      <c r="U72" s="7"/>
      <c r="V72" s="7"/>
      <c r="W72" s="7"/>
      <c r="X72" s="7"/>
      <c r="Y72" s="7"/>
      <c r="Z72" s="7">
        <v>1</v>
      </c>
      <c r="AA72" s="7"/>
      <c r="AB72" s="7"/>
      <c r="AC72" s="7"/>
      <c r="AD72" s="7"/>
      <c r="AE72" s="7"/>
      <c r="AF72" s="7"/>
      <c r="AG72" s="7"/>
      <c r="AH72" s="7"/>
      <c r="AI72" s="7"/>
      <c r="AJ72" s="7"/>
      <c r="AK72" s="7"/>
      <c r="AL72" s="7"/>
      <c r="AM72" s="7"/>
      <c r="AN72" s="7"/>
      <c r="AO72" s="7"/>
      <c r="AP72" s="7"/>
      <c r="AQ72" s="7"/>
      <c r="AR72" s="7"/>
      <c r="AS72" s="7"/>
      <c r="AT72" s="84"/>
      <c r="AU72" s="7"/>
      <c r="AV72" s="7"/>
      <c r="AW72" s="7"/>
      <c r="AX72" s="7"/>
      <c r="AY72" s="7"/>
      <c r="AZ72" s="7"/>
      <c r="BA72" s="7"/>
      <c r="BB72" s="7"/>
      <c r="BC72" s="7"/>
      <c r="BD72" s="7"/>
      <c r="BE72" s="7"/>
      <c r="BF72" s="7"/>
      <c r="BG72" s="7"/>
      <c r="BH72" s="7">
        <v>1</v>
      </c>
      <c r="BI72" s="7"/>
      <c r="BJ72" s="7"/>
      <c r="BK72" s="7"/>
      <c r="BL72" s="7"/>
      <c r="BM72" s="7"/>
      <c r="BN72" s="7"/>
      <c r="BO72" s="7"/>
      <c r="BP72" s="7"/>
      <c r="BQ72" s="7"/>
      <c r="BR72" s="7"/>
      <c r="BS72" s="7"/>
      <c r="BT72" s="7"/>
      <c r="BU72" s="8"/>
      <c r="BV72" s="24"/>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7"/>
      <c r="CX72" s="7"/>
      <c r="CY72" s="7"/>
      <c r="CZ72" s="7"/>
      <c r="DA72" s="7"/>
      <c r="DB72" s="7"/>
      <c r="DC72" s="7"/>
      <c r="DD72" s="24"/>
      <c r="DE72" s="7"/>
      <c r="DF72" s="7"/>
      <c r="DG72" s="7"/>
      <c r="DH72" s="7"/>
      <c r="DI72" s="7"/>
      <c r="DJ72" s="7"/>
      <c r="DK72" s="7"/>
      <c r="DL72" s="7"/>
      <c r="DM72" s="7"/>
      <c r="DN72" s="7"/>
      <c r="DO72" s="7"/>
      <c r="DP72" s="7"/>
      <c r="DQ72" s="7"/>
      <c r="DR72" s="7"/>
      <c r="DS72" s="7"/>
      <c r="DT72" s="7"/>
      <c r="DU72" s="7"/>
      <c r="DV72" s="7"/>
      <c r="DW72" s="7"/>
      <c r="DX72" s="7"/>
      <c r="DY72" s="7"/>
      <c r="DZ72" s="77"/>
      <c r="EA72" s="7"/>
    </row>
    <row r="73" spans="1:131" s="1" customFormat="1" ht="12.75">
      <c r="A73" s="36" t="s">
        <v>137</v>
      </c>
      <c r="B73" s="7">
        <v>72</v>
      </c>
      <c r="C73" s="24"/>
      <c r="D73" s="24">
        <v>1</v>
      </c>
      <c r="E73" s="24"/>
      <c r="F73" s="24"/>
      <c r="G73" s="24"/>
      <c r="H73" s="24"/>
      <c r="I73" s="24"/>
      <c r="J73" s="24"/>
      <c r="K73" s="24"/>
      <c r="L73" s="24"/>
      <c r="M73" s="24"/>
      <c r="N73" s="24"/>
      <c r="O73" s="24"/>
      <c r="P73" s="24"/>
      <c r="Q73" s="24">
        <v>1</v>
      </c>
      <c r="R73" s="24">
        <v>1</v>
      </c>
      <c r="S73" s="24"/>
      <c r="T73" s="24"/>
      <c r="U73" s="24"/>
      <c r="V73" s="24"/>
      <c r="W73" s="24"/>
      <c r="X73" s="24"/>
      <c r="Y73" s="24"/>
      <c r="Z73" s="24">
        <v>1</v>
      </c>
      <c r="AA73" s="24"/>
      <c r="AB73" s="24"/>
      <c r="AC73" s="24"/>
      <c r="AD73" s="24"/>
      <c r="AE73" s="24"/>
      <c r="AF73" s="24">
        <v>1</v>
      </c>
      <c r="AG73" s="24"/>
      <c r="AH73" s="24"/>
      <c r="AI73" s="24"/>
      <c r="AJ73" s="24"/>
      <c r="AK73" s="24"/>
      <c r="AL73" s="24"/>
      <c r="AM73" s="24">
        <v>1</v>
      </c>
      <c r="AN73" s="24"/>
      <c r="AO73" s="24">
        <v>1</v>
      </c>
      <c r="AP73" s="24"/>
      <c r="AQ73" s="24"/>
      <c r="AR73" s="24"/>
      <c r="AS73" s="24"/>
      <c r="AT73" s="84"/>
      <c r="AU73" s="24"/>
      <c r="AV73" s="24">
        <v>1</v>
      </c>
      <c r="AW73" s="24"/>
      <c r="AX73" s="24"/>
      <c r="AY73" s="24"/>
      <c r="AZ73" s="24"/>
      <c r="BA73" s="24"/>
      <c r="BB73" s="24"/>
      <c r="BC73" s="24"/>
      <c r="BD73" s="24"/>
      <c r="BE73" s="24"/>
      <c r="BF73" s="24"/>
      <c r="BG73" s="24"/>
      <c r="BH73" s="24">
        <v>2</v>
      </c>
      <c r="BI73" s="24"/>
      <c r="BJ73" s="24"/>
      <c r="BK73" s="24"/>
      <c r="BL73" s="24"/>
      <c r="BM73" s="24"/>
      <c r="BN73" s="24"/>
      <c r="BO73" s="24"/>
      <c r="BP73" s="24"/>
      <c r="BQ73" s="24"/>
      <c r="BR73" s="24"/>
      <c r="BS73" s="24"/>
      <c r="BT73" s="24"/>
      <c r="BU73" s="24">
        <v>1</v>
      </c>
      <c r="BV73" s="38"/>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78"/>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78"/>
      <c r="EA73" s="24"/>
    </row>
    <row r="74" spans="1:131" ht="12.75">
      <c r="A74" s="34" t="s">
        <v>96</v>
      </c>
      <c r="B74" s="7">
        <v>73</v>
      </c>
      <c r="C74" s="7"/>
      <c r="D74" s="7">
        <v>1</v>
      </c>
      <c r="E74" s="7"/>
      <c r="F74" s="7"/>
      <c r="G74" s="7"/>
      <c r="H74" s="7"/>
      <c r="I74" s="7"/>
      <c r="J74" s="7"/>
      <c r="K74" s="7"/>
      <c r="L74" s="7"/>
      <c r="M74" s="7"/>
      <c r="N74" s="7"/>
      <c r="O74" s="7"/>
      <c r="P74" s="7"/>
      <c r="Q74" s="7">
        <v>1</v>
      </c>
      <c r="R74" s="7">
        <v>1</v>
      </c>
      <c r="S74" s="7"/>
      <c r="T74" s="7"/>
      <c r="U74" s="7"/>
      <c r="V74" s="7"/>
      <c r="W74" s="7"/>
      <c r="X74" s="7"/>
      <c r="Y74" s="7"/>
      <c r="Z74" s="7">
        <v>1</v>
      </c>
      <c r="AA74" s="7"/>
      <c r="AB74" s="7"/>
      <c r="AC74" s="7"/>
      <c r="AD74" s="7"/>
      <c r="AE74" s="7"/>
      <c r="AF74" s="7">
        <v>1</v>
      </c>
      <c r="AG74" s="7"/>
      <c r="AH74" s="7"/>
      <c r="AI74" s="7"/>
      <c r="AJ74" s="7"/>
      <c r="AK74" s="7"/>
      <c r="AL74" s="7"/>
      <c r="AM74" s="7">
        <v>1</v>
      </c>
      <c r="AN74" s="7"/>
      <c r="AO74" s="7">
        <v>1</v>
      </c>
      <c r="AP74" s="7"/>
      <c r="AQ74" s="7"/>
      <c r="AR74" s="7"/>
      <c r="AS74" s="7"/>
      <c r="AT74" s="84"/>
      <c r="AU74" s="7"/>
      <c r="AV74" s="7">
        <v>1</v>
      </c>
      <c r="AW74" s="7"/>
      <c r="AX74" s="7"/>
      <c r="AY74" s="7"/>
      <c r="AZ74" s="7"/>
      <c r="BA74" s="7"/>
      <c r="BB74" s="7"/>
      <c r="BC74" s="7"/>
      <c r="BD74" s="7"/>
      <c r="BE74" s="7"/>
      <c r="BF74" s="7"/>
      <c r="BG74" s="7"/>
      <c r="BH74" s="7">
        <v>2</v>
      </c>
      <c r="BI74" s="7"/>
      <c r="BJ74" s="7"/>
      <c r="BK74" s="7"/>
      <c r="BL74" s="7"/>
      <c r="BM74" s="7"/>
      <c r="BN74" s="7"/>
      <c r="BO74" s="7"/>
      <c r="BP74" s="7"/>
      <c r="BQ74" s="7"/>
      <c r="BR74" s="7"/>
      <c r="BS74" s="7"/>
      <c r="BT74" s="7"/>
      <c r="BU74" s="7">
        <v>1</v>
      </c>
      <c r="BV74" s="24">
        <v>2</v>
      </c>
      <c r="BW74" s="8"/>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7"/>
      <c r="CX74" s="7"/>
      <c r="CY74" s="7"/>
      <c r="CZ74" s="7"/>
      <c r="DA74" s="7"/>
      <c r="DB74" s="7"/>
      <c r="DC74" s="7"/>
      <c r="DD74" s="24"/>
      <c r="DE74" s="7"/>
      <c r="DF74" s="7"/>
      <c r="DG74" s="7"/>
      <c r="DH74" s="7"/>
      <c r="DI74" s="7"/>
      <c r="DJ74" s="7"/>
      <c r="DK74" s="7"/>
      <c r="DL74" s="7"/>
      <c r="DM74" s="7"/>
      <c r="DN74" s="7"/>
      <c r="DO74" s="7"/>
      <c r="DP74" s="7"/>
      <c r="DQ74" s="7"/>
      <c r="DR74" s="7"/>
      <c r="DS74" s="7"/>
      <c r="DT74" s="7"/>
      <c r="DU74" s="7"/>
      <c r="DV74" s="7"/>
      <c r="DW74" s="7"/>
      <c r="DX74" s="7"/>
      <c r="DY74" s="7"/>
      <c r="DZ74" s="77"/>
      <c r="EA74" s="7"/>
    </row>
    <row r="75" spans="1:131" ht="12.75">
      <c r="A75" s="34" t="s">
        <v>97</v>
      </c>
      <c r="B75" s="7">
        <v>74</v>
      </c>
      <c r="C75" s="7"/>
      <c r="D75" s="7">
        <v>1</v>
      </c>
      <c r="E75" s="7"/>
      <c r="F75" s="7"/>
      <c r="G75" s="7"/>
      <c r="H75" s="7"/>
      <c r="I75" s="7"/>
      <c r="J75" s="7"/>
      <c r="K75" s="7"/>
      <c r="L75" s="7"/>
      <c r="M75" s="7"/>
      <c r="N75" s="7"/>
      <c r="O75" s="7"/>
      <c r="P75" s="7"/>
      <c r="Q75" s="7">
        <v>1</v>
      </c>
      <c r="R75" s="7">
        <v>1</v>
      </c>
      <c r="S75" s="7"/>
      <c r="T75" s="7"/>
      <c r="U75" s="7"/>
      <c r="V75" s="7"/>
      <c r="W75" s="7"/>
      <c r="X75" s="7"/>
      <c r="Y75" s="7"/>
      <c r="Z75" s="7">
        <v>1</v>
      </c>
      <c r="AA75" s="7"/>
      <c r="AB75" s="7"/>
      <c r="AC75" s="7"/>
      <c r="AD75" s="7"/>
      <c r="AE75" s="7"/>
      <c r="AF75" s="7">
        <v>1</v>
      </c>
      <c r="AG75" s="7"/>
      <c r="AH75" s="7"/>
      <c r="AI75" s="7"/>
      <c r="AJ75" s="7"/>
      <c r="AK75" s="7"/>
      <c r="AL75" s="7"/>
      <c r="AM75" s="7">
        <v>1</v>
      </c>
      <c r="AN75" s="7"/>
      <c r="AO75" s="7">
        <v>1</v>
      </c>
      <c r="AP75" s="7"/>
      <c r="AQ75" s="7"/>
      <c r="AR75" s="7"/>
      <c r="AS75" s="7"/>
      <c r="AT75" s="84"/>
      <c r="AU75" s="7"/>
      <c r="AV75" s="7">
        <v>1</v>
      </c>
      <c r="AW75" s="7"/>
      <c r="AX75" s="7"/>
      <c r="AY75" s="7"/>
      <c r="AZ75" s="7"/>
      <c r="BA75" s="7"/>
      <c r="BB75" s="7"/>
      <c r="BC75" s="7"/>
      <c r="BD75" s="7"/>
      <c r="BE75" s="7"/>
      <c r="BF75" s="7"/>
      <c r="BG75" s="7"/>
      <c r="BH75" s="7">
        <v>2</v>
      </c>
      <c r="BI75" s="7"/>
      <c r="BJ75" s="7"/>
      <c r="BK75" s="7"/>
      <c r="BL75" s="7"/>
      <c r="BM75" s="7"/>
      <c r="BN75" s="7"/>
      <c r="BO75" s="7"/>
      <c r="BP75" s="7"/>
      <c r="BQ75" s="7"/>
      <c r="BR75" s="7"/>
      <c r="BS75" s="7"/>
      <c r="BT75" s="7"/>
      <c r="BU75" s="7">
        <v>1</v>
      </c>
      <c r="BV75" s="24">
        <v>2</v>
      </c>
      <c r="BW75" s="7">
        <v>2</v>
      </c>
      <c r="BX75" s="8"/>
      <c r="BY75" s="7"/>
      <c r="BZ75" s="7"/>
      <c r="CA75" s="7"/>
      <c r="CB75" s="7"/>
      <c r="CC75" s="7"/>
      <c r="CD75" s="7"/>
      <c r="CE75" s="7"/>
      <c r="CF75" s="7"/>
      <c r="CG75" s="7"/>
      <c r="CH75" s="7"/>
      <c r="CI75" s="7"/>
      <c r="CJ75" s="7"/>
      <c r="CK75" s="7"/>
      <c r="CL75" s="7"/>
      <c r="CM75" s="7"/>
      <c r="CN75" s="7"/>
      <c r="CO75" s="7"/>
      <c r="CP75" s="7"/>
      <c r="CQ75" s="7"/>
      <c r="CR75" s="7"/>
      <c r="CS75" s="7"/>
      <c r="CT75" s="7"/>
      <c r="CU75" s="7"/>
      <c r="CV75" s="7"/>
      <c r="CW75" s="77"/>
      <c r="CX75" s="7"/>
      <c r="CY75" s="7"/>
      <c r="CZ75" s="7"/>
      <c r="DA75" s="7"/>
      <c r="DB75" s="7"/>
      <c r="DC75" s="7"/>
      <c r="DD75" s="24"/>
      <c r="DE75" s="7"/>
      <c r="DF75" s="7"/>
      <c r="DG75" s="7"/>
      <c r="DH75" s="7"/>
      <c r="DI75" s="7"/>
      <c r="DJ75" s="7"/>
      <c r="DK75" s="7"/>
      <c r="DL75" s="7"/>
      <c r="DM75" s="7"/>
      <c r="DN75" s="7"/>
      <c r="DO75" s="7"/>
      <c r="DP75" s="7"/>
      <c r="DQ75" s="7"/>
      <c r="DR75" s="7"/>
      <c r="DS75" s="7"/>
      <c r="DT75" s="7"/>
      <c r="DU75" s="7"/>
      <c r="DV75" s="7"/>
      <c r="DW75" s="7"/>
      <c r="DX75" s="7"/>
      <c r="DY75" s="7"/>
      <c r="DZ75" s="77"/>
      <c r="EA75" s="7"/>
    </row>
    <row r="76" spans="1:131" ht="12.75">
      <c r="A76" s="34" t="s">
        <v>98</v>
      </c>
      <c r="B76" s="7">
        <v>75</v>
      </c>
      <c r="C76" s="7"/>
      <c r="D76" s="7">
        <v>1</v>
      </c>
      <c r="E76" s="7"/>
      <c r="F76" s="7"/>
      <c r="G76" s="7"/>
      <c r="H76" s="7"/>
      <c r="I76" s="7"/>
      <c r="J76" s="7"/>
      <c r="K76" s="7"/>
      <c r="L76" s="7"/>
      <c r="M76" s="7"/>
      <c r="N76" s="7"/>
      <c r="O76" s="7"/>
      <c r="P76" s="7"/>
      <c r="Q76" s="7">
        <v>1</v>
      </c>
      <c r="R76" s="7">
        <v>1</v>
      </c>
      <c r="S76" s="7"/>
      <c r="T76" s="7"/>
      <c r="U76" s="7"/>
      <c r="V76" s="7"/>
      <c r="W76" s="7"/>
      <c r="X76" s="7"/>
      <c r="Y76" s="7"/>
      <c r="Z76" s="7">
        <v>1</v>
      </c>
      <c r="AA76" s="7"/>
      <c r="AB76" s="7"/>
      <c r="AC76" s="7"/>
      <c r="AD76" s="7"/>
      <c r="AE76" s="7"/>
      <c r="AF76" s="7">
        <v>1</v>
      </c>
      <c r="AG76" s="7"/>
      <c r="AH76" s="7"/>
      <c r="AI76" s="7"/>
      <c r="AJ76" s="7"/>
      <c r="AK76" s="7"/>
      <c r="AL76" s="7"/>
      <c r="AM76" s="7">
        <v>1</v>
      </c>
      <c r="AN76" s="7"/>
      <c r="AO76" s="7"/>
      <c r="AP76" s="7"/>
      <c r="AQ76" s="7"/>
      <c r="AR76" s="7"/>
      <c r="AS76" s="7"/>
      <c r="AT76" s="84"/>
      <c r="AU76" s="7"/>
      <c r="AV76" s="7">
        <v>1</v>
      </c>
      <c r="AW76" s="7"/>
      <c r="AX76" s="7"/>
      <c r="AY76" s="7"/>
      <c r="AZ76" s="7"/>
      <c r="BA76" s="7"/>
      <c r="BB76" s="7"/>
      <c r="BC76" s="7"/>
      <c r="BD76" s="7"/>
      <c r="BE76" s="7"/>
      <c r="BF76" s="7"/>
      <c r="BG76" s="7"/>
      <c r="BH76" s="7">
        <v>2</v>
      </c>
      <c r="BI76" s="7"/>
      <c r="BJ76" s="7"/>
      <c r="BK76" s="7"/>
      <c r="BL76" s="7"/>
      <c r="BM76" s="7"/>
      <c r="BN76" s="7"/>
      <c r="BO76" s="7"/>
      <c r="BP76" s="7"/>
      <c r="BQ76" s="7"/>
      <c r="BR76" s="7"/>
      <c r="BS76" s="7"/>
      <c r="BT76" s="7"/>
      <c r="BU76" s="7">
        <v>1</v>
      </c>
      <c r="BV76" s="24">
        <v>2</v>
      </c>
      <c r="BW76" s="7">
        <v>2</v>
      </c>
      <c r="BX76" s="7">
        <v>2</v>
      </c>
      <c r="BY76" s="8"/>
      <c r="BZ76" s="7"/>
      <c r="CA76" s="7"/>
      <c r="CB76" s="7"/>
      <c r="CC76" s="7"/>
      <c r="CD76" s="7"/>
      <c r="CE76" s="7"/>
      <c r="CF76" s="7"/>
      <c r="CG76" s="7"/>
      <c r="CH76" s="7"/>
      <c r="CI76" s="7"/>
      <c r="CJ76" s="7"/>
      <c r="CK76" s="7"/>
      <c r="CL76" s="7"/>
      <c r="CM76" s="7"/>
      <c r="CN76" s="7"/>
      <c r="CO76" s="7"/>
      <c r="CP76" s="7"/>
      <c r="CQ76" s="7"/>
      <c r="CR76" s="7"/>
      <c r="CS76" s="7"/>
      <c r="CT76" s="7"/>
      <c r="CU76" s="7"/>
      <c r="CV76" s="7"/>
      <c r="CW76" s="77"/>
      <c r="CX76" s="7"/>
      <c r="CY76" s="7"/>
      <c r="CZ76" s="7"/>
      <c r="DA76" s="7"/>
      <c r="DB76" s="7"/>
      <c r="DC76" s="7"/>
      <c r="DD76" s="24"/>
      <c r="DE76" s="7"/>
      <c r="DF76" s="7"/>
      <c r="DG76" s="7"/>
      <c r="DH76" s="7"/>
      <c r="DI76" s="7"/>
      <c r="DJ76" s="7"/>
      <c r="DK76" s="7"/>
      <c r="DL76" s="7"/>
      <c r="DM76" s="7"/>
      <c r="DN76" s="7"/>
      <c r="DO76" s="7"/>
      <c r="DP76" s="7"/>
      <c r="DQ76" s="7"/>
      <c r="DR76" s="7"/>
      <c r="DS76" s="7"/>
      <c r="DT76" s="7"/>
      <c r="DU76" s="7"/>
      <c r="DV76" s="7"/>
      <c r="DW76" s="7"/>
      <c r="DX76" s="7"/>
      <c r="DY76" s="7"/>
      <c r="DZ76" s="77"/>
      <c r="EA76" s="7"/>
    </row>
    <row r="77" spans="1:131" ht="12.75">
      <c r="A77" s="34" t="s">
        <v>99</v>
      </c>
      <c r="B77" s="7">
        <v>76</v>
      </c>
      <c r="C77" s="7"/>
      <c r="D77" s="7">
        <v>1</v>
      </c>
      <c r="E77" s="7"/>
      <c r="F77" s="7"/>
      <c r="G77" s="7"/>
      <c r="H77" s="7"/>
      <c r="I77" s="7"/>
      <c r="J77" s="7"/>
      <c r="K77" s="7"/>
      <c r="L77" s="7"/>
      <c r="M77" s="7"/>
      <c r="N77" s="7"/>
      <c r="O77" s="7"/>
      <c r="P77" s="7"/>
      <c r="Q77" s="7">
        <v>1</v>
      </c>
      <c r="R77" s="7">
        <v>1</v>
      </c>
      <c r="S77" s="7"/>
      <c r="T77" s="7"/>
      <c r="U77" s="7"/>
      <c r="V77" s="7"/>
      <c r="W77" s="7"/>
      <c r="X77" s="7"/>
      <c r="Y77" s="7"/>
      <c r="Z77" s="7">
        <v>1</v>
      </c>
      <c r="AA77" s="7"/>
      <c r="AB77" s="7"/>
      <c r="AC77" s="7"/>
      <c r="AD77" s="7"/>
      <c r="AE77" s="7"/>
      <c r="AF77" s="7">
        <v>1</v>
      </c>
      <c r="AG77" s="7"/>
      <c r="AH77" s="7"/>
      <c r="AI77" s="7"/>
      <c r="AJ77" s="7"/>
      <c r="AK77" s="7"/>
      <c r="AL77" s="7"/>
      <c r="AM77" s="7">
        <v>1</v>
      </c>
      <c r="AN77" s="7"/>
      <c r="AO77" s="7"/>
      <c r="AP77" s="7"/>
      <c r="AQ77" s="7"/>
      <c r="AR77" s="7"/>
      <c r="AS77" s="7"/>
      <c r="AT77" s="84"/>
      <c r="AU77" s="7"/>
      <c r="AV77" s="7">
        <v>1</v>
      </c>
      <c r="AW77" s="7"/>
      <c r="AX77" s="7"/>
      <c r="AY77" s="7"/>
      <c r="AZ77" s="7"/>
      <c r="BA77" s="7"/>
      <c r="BB77" s="7"/>
      <c r="BC77" s="7"/>
      <c r="BD77" s="7"/>
      <c r="BE77" s="7"/>
      <c r="BF77" s="7"/>
      <c r="BG77" s="7"/>
      <c r="BH77" s="7">
        <v>2</v>
      </c>
      <c r="BI77" s="7"/>
      <c r="BJ77" s="7"/>
      <c r="BK77" s="7"/>
      <c r="BL77" s="7"/>
      <c r="BM77" s="7"/>
      <c r="BN77" s="7"/>
      <c r="BO77" s="7"/>
      <c r="BP77" s="7"/>
      <c r="BQ77" s="7"/>
      <c r="BR77" s="7"/>
      <c r="BS77" s="7"/>
      <c r="BT77" s="7"/>
      <c r="BU77" s="7">
        <v>1</v>
      </c>
      <c r="BV77" s="24">
        <v>2</v>
      </c>
      <c r="BW77" s="7">
        <v>2</v>
      </c>
      <c r="BX77" s="7">
        <v>2</v>
      </c>
      <c r="BY77" s="7">
        <v>2</v>
      </c>
      <c r="BZ77" s="8"/>
      <c r="CA77" s="7"/>
      <c r="CB77" s="7"/>
      <c r="CC77" s="7"/>
      <c r="CD77" s="7"/>
      <c r="CE77" s="7"/>
      <c r="CF77" s="7"/>
      <c r="CG77" s="7"/>
      <c r="CH77" s="7"/>
      <c r="CI77" s="7"/>
      <c r="CJ77" s="7"/>
      <c r="CK77" s="7"/>
      <c r="CL77" s="7"/>
      <c r="CM77" s="7"/>
      <c r="CN77" s="7"/>
      <c r="CO77" s="7"/>
      <c r="CP77" s="7"/>
      <c r="CQ77" s="7"/>
      <c r="CR77" s="7"/>
      <c r="CS77" s="7"/>
      <c r="CT77" s="7"/>
      <c r="CU77" s="7"/>
      <c r="CV77" s="7"/>
      <c r="CW77" s="77"/>
      <c r="CX77" s="7"/>
      <c r="CY77" s="7"/>
      <c r="CZ77" s="7"/>
      <c r="DA77" s="7"/>
      <c r="DB77" s="7"/>
      <c r="DC77" s="7"/>
      <c r="DD77" s="24"/>
      <c r="DE77" s="7"/>
      <c r="DF77" s="7"/>
      <c r="DG77" s="7"/>
      <c r="DH77" s="7"/>
      <c r="DI77" s="7"/>
      <c r="DJ77" s="7"/>
      <c r="DK77" s="7"/>
      <c r="DL77" s="7"/>
      <c r="DM77" s="7"/>
      <c r="DN77" s="7"/>
      <c r="DO77" s="7"/>
      <c r="DP77" s="7"/>
      <c r="DQ77" s="7"/>
      <c r="DR77" s="7"/>
      <c r="DS77" s="7"/>
      <c r="DT77" s="7"/>
      <c r="DU77" s="7"/>
      <c r="DV77" s="7"/>
      <c r="DW77" s="7"/>
      <c r="DX77" s="7"/>
      <c r="DY77" s="7"/>
      <c r="DZ77" s="77"/>
      <c r="EA77" s="7"/>
    </row>
    <row r="78" spans="1:131" ht="12.75">
      <c r="A78" s="34" t="s">
        <v>138</v>
      </c>
      <c r="B78" s="7">
        <v>77</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84"/>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24"/>
      <c r="BW78" s="7"/>
      <c r="BX78" s="7"/>
      <c r="BY78" s="7"/>
      <c r="BZ78" s="7"/>
      <c r="CA78" s="8"/>
      <c r="CB78" s="7"/>
      <c r="CC78" s="7"/>
      <c r="CD78" s="7"/>
      <c r="CE78" s="7"/>
      <c r="CF78" s="7"/>
      <c r="CG78" s="7"/>
      <c r="CH78" s="7"/>
      <c r="CI78" s="7"/>
      <c r="CJ78" s="7"/>
      <c r="CK78" s="7"/>
      <c r="CL78" s="7"/>
      <c r="CM78" s="7"/>
      <c r="CN78" s="7"/>
      <c r="CO78" s="7"/>
      <c r="CP78" s="7"/>
      <c r="CQ78" s="7"/>
      <c r="CR78" s="7"/>
      <c r="CS78" s="7"/>
      <c r="CT78" s="7"/>
      <c r="CU78" s="7"/>
      <c r="CV78" s="7"/>
      <c r="CW78" s="77"/>
      <c r="CX78" s="7"/>
      <c r="CY78" s="7"/>
      <c r="CZ78" s="7"/>
      <c r="DA78" s="7"/>
      <c r="DB78" s="7"/>
      <c r="DC78" s="7"/>
      <c r="DD78" s="24"/>
      <c r="DE78" s="7"/>
      <c r="DF78" s="7"/>
      <c r="DG78" s="7"/>
      <c r="DH78" s="7"/>
      <c r="DI78" s="7"/>
      <c r="DJ78" s="7"/>
      <c r="DK78" s="7"/>
      <c r="DL78" s="7"/>
      <c r="DM78" s="7"/>
      <c r="DN78" s="7"/>
      <c r="DO78" s="7"/>
      <c r="DP78" s="7"/>
      <c r="DQ78" s="7"/>
      <c r="DR78" s="7"/>
      <c r="DS78" s="7"/>
      <c r="DT78" s="7"/>
      <c r="DU78" s="7"/>
      <c r="DV78" s="7"/>
      <c r="DW78" s="7"/>
      <c r="DX78" s="7"/>
      <c r="DY78" s="7"/>
      <c r="DZ78" s="77"/>
      <c r="EA78" s="7"/>
    </row>
    <row r="79" spans="1:131" ht="12.75">
      <c r="A79" s="34" t="s">
        <v>16</v>
      </c>
      <c r="B79" s="7">
        <v>78</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84"/>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24"/>
      <c r="BW79" s="7"/>
      <c r="BX79" s="7"/>
      <c r="BY79" s="7"/>
      <c r="BZ79" s="7"/>
      <c r="CA79" s="7"/>
      <c r="CB79" s="8"/>
      <c r="CC79" s="7"/>
      <c r="CD79" s="7"/>
      <c r="CE79" s="7"/>
      <c r="CF79" s="7"/>
      <c r="CG79" s="7"/>
      <c r="CH79" s="7"/>
      <c r="CI79" s="7"/>
      <c r="CJ79" s="7"/>
      <c r="CK79" s="7"/>
      <c r="CL79" s="7"/>
      <c r="CM79" s="7"/>
      <c r="CN79" s="7"/>
      <c r="CO79" s="7"/>
      <c r="CP79" s="7"/>
      <c r="CQ79" s="7"/>
      <c r="CR79" s="7"/>
      <c r="CS79" s="7"/>
      <c r="CT79" s="7"/>
      <c r="CU79" s="7"/>
      <c r="CV79" s="7"/>
      <c r="CW79" s="77"/>
      <c r="CX79" s="7"/>
      <c r="CY79" s="7"/>
      <c r="CZ79" s="7"/>
      <c r="DA79" s="7"/>
      <c r="DB79" s="7"/>
      <c r="DC79" s="7"/>
      <c r="DD79" s="24"/>
      <c r="DE79" s="7"/>
      <c r="DF79" s="7"/>
      <c r="DG79" s="7"/>
      <c r="DH79" s="7"/>
      <c r="DI79" s="7"/>
      <c r="DJ79" s="7"/>
      <c r="DK79" s="7"/>
      <c r="DL79" s="7"/>
      <c r="DM79" s="7"/>
      <c r="DN79" s="7"/>
      <c r="DO79" s="7"/>
      <c r="DP79" s="7"/>
      <c r="DQ79" s="7"/>
      <c r="DR79" s="7"/>
      <c r="DS79" s="7"/>
      <c r="DT79" s="7"/>
      <c r="DU79" s="7"/>
      <c r="DV79" s="7"/>
      <c r="DW79" s="7"/>
      <c r="DX79" s="7"/>
      <c r="DY79" s="7"/>
      <c r="DZ79" s="77"/>
      <c r="EA79" s="7"/>
    </row>
    <row r="80" spans="1:131" ht="12.75">
      <c r="A80" s="34" t="s">
        <v>7</v>
      </c>
      <c r="B80" s="7">
        <v>79</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84"/>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24"/>
      <c r="BW80" s="7"/>
      <c r="BX80" s="7"/>
      <c r="BY80" s="7"/>
      <c r="BZ80" s="7"/>
      <c r="CA80" s="7">
        <v>1</v>
      </c>
      <c r="CB80" s="7"/>
      <c r="CC80" s="8"/>
      <c r="CD80" s="7"/>
      <c r="CE80" s="7"/>
      <c r="CF80" s="7"/>
      <c r="CG80" s="7"/>
      <c r="CH80" s="7"/>
      <c r="CI80" s="7"/>
      <c r="CJ80" s="7"/>
      <c r="CK80" s="7"/>
      <c r="CL80" s="7"/>
      <c r="CM80" s="7"/>
      <c r="CN80" s="7"/>
      <c r="CO80" s="7"/>
      <c r="CP80" s="7"/>
      <c r="CQ80" s="7"/>
      <c r="CR80" s="7"/>
      <c r="CS80" s="7"/>
      <c r="CT80" s="7"/>
      <c r="CU80" s="7"/>
      <c r="CV80" s="7"/>
      <c r="CW80" s="77"/>
      <c r="CX80" s="7"/>
      <c r="CY80" s="7"/>
      <c r="CZ80" s="7"/>
      <c r="DA80" s="7"/>
      <c r="DB80" s="7"/>
      <c r="DC80" s="7"/>
      <c r="DD80" s="24"/>
      <c r="DE80" s="7"/>
      <c r="DF80" s="7"/>
      <c r="DG80" s="7"/>
      <c r="DH80" s="7"/>
      <c r="DI80" s="7"/>
      <c r="DJ80" s="7"/>
      <c r="DK80" s="7"/>
      <c r="DL80" s="7"/>
      <c r="DM80" s="7"/>
      <c r="DN80" s="7"/>
      <c r="DO80" s="7"/>
      <c r="DP80" s="7"/>
      <c r="DQ80" s="7"/>
      <c r="DR80" s="7"/>
      <c r="DS80" s="7"/>
      <c r="DT80" s="7"/>
      <c r="DU80" s="7"/>
      <c r="DV80" s="7"/>
      <c r="DW80" s="7"/>
      <c r="DX80" s="7"/>
      <c r="DY80" s="7"/>
      <c r="DZ80" s="77"/>
      <c r="EA80" s="7"/>
    </row>
    <row r="81" spans="1:131" ht="12.75">
      <c r="A81" s="34" t="s">
        <v>418</v>
      </c>
      <c r="B81" s="7">
        <v>80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84"/>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24"/>
      <c r="BW81" s="7"/>
      <c r="BX81" s="7"/>
      <c r="BY81" s="7"/>
      <c r="BZ81" s="7"/>
      <c r="CA81" s="7">
        <v>2</v>
      </c>
      <c r="CB81" s="7"/>
      <c r="CC81" s="7"/>
      <c r="CD81" s="8"/>
      <c r="CE81" s="7"/>
      <c r="CF81" s="7"/>
      <c r="CG81" s="7"/>
      <c r="CH81" s="7"/>
      <c r="CI81" s="7"/>
      <c r="CJ81" s="7"/>
      <c r="CK81" s="7"/>
      <c r="CL81" s="7"/>
      <c r="CM81" s="7"/>
      <c r="CN81" s="7"/>
      <c r="CO81" s="7"/>
      <c r="CP81" s="7"/>
      <c r="CQ81" s="7"/>
      <c r="CR81" s="7"/>
      <c r="CS81" s="7"/>
      <c r="CT81" s="7"/>
      <c r="CU81" s="7"/>
      <c r="CV81" s="7"/>
      <c r="CW81" s="77"/>
      <c r="CX81" s="7"/>
      <c r="CY81" s="7"/>
      <c r="CZ81" s="7"/>
      <c r="DA81" s="7"/>
      <c r="DB81" s="7"/>
      <c r="DC81" s="7"/>
      <c r="DD81" s="24"/>
      <c r="DE81" s="7"/>
      <c r="DF81" s="7"/>
      <c r="DG81" s="7"/>
      <c r="DH81" s="7"/>
      <c r="DI81" s="7"/>
      <c r="DJ81" s="7"/>
      <c r="DK81" s="7"/>
      <c r="DL81" s="7"/>
      <c r="DM81" s="7"/>
      <c r="DN81" s="7"/>
      <c r="DO81" s="7"/>
      <c r="DP81" s="7"/>
      <c r="DQ81" s="7"/>
      <c r="DR81" s="7"/>
      <c r="DS81" s="7"/>
      <c r="DT81" s="7"/>
      <c r="DU81" s="7"/>
      <c r="DV81" s="7"/>
      <c r="DW81" s="7"/>
      <c r="DX81" s="7"/>
      <c r="DY81" s="7"/>
      <c r="DZ81" s="77"/>
      <c r="EA81" s="7"/>
    </row>
    <row r="82" spans="1:131" ht="12.75">
      <c r="A82" s="34" t="s">
        <v>420</v>
      </c>
      <c r="B82" s="7">
        <v>81</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84"/>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24"/>
      <c r="BW82" s="7"/>
      <c r="BX82" s="7"/>
      <c r="BY82" s="7"/>
      <c r="BZ82" s="7"/>
      <c r="CA82" s="7">
        <v>2</v>
      </c>
      <c r="CB82" s="7"/>
      <c r="CC82" s="7">
        <v>1</v>
      </c>
      <c r="CD82" s="7">
        <v>2</v>
      </c>
      <c r="CE82" s="8"/>
      <c r="CF82" s="7"/>
      <c r="CG82" s="7"/>
      <c r="CH82" s="7"/>
      <c r="CI82" s="7"/>
      <c r="CJ82" s="7"/>
      <c r="CK82" s="7"/>
      <c r="CL82" s="7"/>
      <c r="CM82" s="7"/>
      <c r="CN82" s="7"/>
      <c r="CO82" s="7"/>
      <c r="CP82" s="7"/>
      <c r="CQ82" s="7"/>
      <c r="CR82" s="7"/>
      <c r="CS82" s="7"/>
      <c r="CT82" s="7"/>
      <c r="CU82" s="7"/>
      <c r="CV82" s="7"/>
      <c r="CW82" s="77"/>
      <c r="CX82" s="7"/>
      <c r="CY82" s="7"/>
      <c r="CZ82" s="7"/>
      <c r="DA82" s="7"/>
      <c r="DB82" s="7"/>
      <c r="DC82" s="7"/>
      <c r="DD82" s="24"/>
      <c r="DE82" s="7"/>
      <c r="DF82" s="7"/>
      <c r="DG82" s="7"/>
      <c r="DH82" s="7"/>
      <c r="DI82" s="7"/>
      <c r="DJ82" s="7"/>
      <c r="DK82" s="7"/>
      <c r="DL82" s="7"/>
      <c r="DM82" s="7"/>
      <c r="DN82" s="7"/>
      <c r="DO82" s="7"/>
      <c r="DP82" s="7"/>
      <c r="DQ82" s="7"/>
      <c r="DR82" s="7"/>
      <c r="DS82" s="7"/>
      <c r="DT82" s="7"/>
      <c r="DU82" s="7"/>
      <c r="DV82" s="7"/>
      <c r="DW82" s="7"/>
      <c r="DX82" s="7"/>
      <c r="DY82" s="7"/>
      <c r="DZ82" s="77"/>
      <c r="EA82" s="7"/>
    </row>
    <row r="83" spans="1:131" ht="12.75">
      <c r="A83" s="34" t="s">
        <v>8</v>
      </c>
      <c r="B83" s="7">
        <v>82</v>
      </c>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84"/>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24"/>
      <c r="BW83" s="7"/>
      <c r="BX83" s="7"/>
      <c r="BY83" s="7"/>
      <c r="BZ83" s="7"/>
      <c r="CA83" s="7">
        <v>2</v>
      </c>
      <c r="CB83" s="7"/>
      <c r="CC83" s="7">
        <v>1</v>
      </c>
      <c r="CD83" s="7">
        <v>2</v>
      </c>
      <c r="CE83" s="7">
        <v>2</v>
      </c>
      <c r="CF83" s="8"/>
      <c r="CG83" s="7"/>
      <c r="CH83" s="7"/>
      <c r="CI83" s="7"/>
      <c r="CJ83" s="7"/>
      <c r="CK83" s="7"/>
      <c r="CL83" s="7"/>
      <c r="CM83" s="7"/>
      <c r="CN83" s="7"/>
      <c r="CO83" s="7"/>
      <c r="CP83" s="7"/>
      <c r="CQ83" s="7"/>
      <c r="CR83" s="7"/>
      <c r="CS83" s="7"/>
      <c r="CT83" s="7"/>
      <c r="CU83" s="7"/>
      <c r="CV83" s="7"/>
      <c r="CW83" s="77"/>
      <c r="CX83" s="7"/>
      <c r="CY83" s="7"/>
      <c r="CZ83" s="7"/>
      <c r="DA83" s="7"/>
      <c r="DB83" s="7"/>
      <c r="DC83" s="7"/>
      <c r="DD83" s="24"/>
      <c r="DE83" s="7"/>
      <c r="DF83" s="7"/>
      <c r="DG83" s="7"/>
      <c r="DH83" s="7"/>
      <c r="DI83" s="7"/>
      <c r="DJ83" s="7"/>
      <c r="DK83" s="7"/>
      <c r="DL83" s="7"/>
      <c r="DM83" s="7"/>
      <c r="DN83" s="7"/>
      <c r="DO83" s="7"/>
      <c r="DP83" s="7"/>
      <c r="DQ83" s="7"/>
      <c r="DR83" s="7"/>
      <c r="DS83" s="7"/>
      <c r="DT83" s="7"/>
      <c r="DU83" s="7"/>
      <c r="DV83" s="7"/>
      <c r="DW83" s="7"/>
      <c r="DX83" s="7"/>
      <c r="DY83" s="7"/>
      <c r="DZ83" s="77"/>
      <c r="EA83" s="7"/>
    </row>
    <row r="84" spans="1:131" ht="12.75">
      <c r="A84" s="34" t="s">
        <v>100</v>
      </c>
      <c r="B84" s="7">
        <v>83</v>
      </c>
      <c r="C84" s="7">
        <v>1</v>
      </c>
      <c r="D84" s="7"/>
      <c r="E84" s="7"/>
      <c r="F84" s="7"/>
      <c r="G84" s="7"/>
      <c r="H84" s="7"/>
      <c r="I84" s="7"/>
      <c r="J84" s="7"/>
      <c r="K84" s="7"/>
      <c r="L84" s="7"/>
      <c r="M84" s="7"/>
      <c r="N84" s="7"/>
      <c r="O84" s="7">
        <v>2</v>
      </c>
      <c r="P84" s="7">
        <v>2</v>
      </c>
      <c r="Q84" s="7"/>
      <c r="R84" s="7"/>
      <c r="S84" s="7"/>
      <c r="T84" s="7"/>
      <c r="U84" s="7"/>
      <c r="V84" s="7"/>
      <c r="W84" s="7"/>
      <c r="X84" s="7"/>
      <c r="Y84" s="7"/>
      <c r="Z84" s="7"/>
      <c r="AA84" s="7"/>
      <c r="AB84" s="7"/>
      <c r="AC84" s="7"/>
      <c r="AD84" s="7"/>
      <c r="AE84" s="7"/>
      <c r="AF84" s="7"/>
      <c r="AG84" s="7"/>
      <c r="AH84" s="7"/>
      <c r="AI84" s="7"/>
      <c r="AJ84" s="7"/>
      <c r="AK84" s="7"/>
      <c r="AL84" s="7"/>
      <c r="AM84" s="7"/>
      <c r="AN84" s="7"/>
      <c r="AO84" s="7"/>
      <c r="AP84" s="7">
        <v>2</v>
      </c>
      <c r="AQ84" s="7">
        <v>1</v>
      </c>
      <c r="AR84" s="7">
        <v>1</v>
      </c>
      <c r="AS84" s="7"/>
      <c r="AT84" s="84"/>
      <c r="AU84" s="7"/>
      <c r="AV84" s="7"/>
      <c r="AW84" s="7"/>
      <c r="AX84" s="7"/>
      <c r="AY84" s="7"/>
      <c r="AZ84" s="7"/>
      <c r="BA84" s="7"/>
      <c r="BB84" s="7"/>
      <c r="BC84" s="7"/>
      <c r="BD84" s="7"/>
      <c r="BE84" s="7"/>
      <c r="BF84" s="7"/>
      <c r="BG84" s="7">
        <v>2</v>
      </c>
      <c r="BH84" s="7"/>
      <c r="BI84" s="7"/>
      <c r="BJ84" s="7"/>
      <c r="BK84" s="7"/>
      <c r="BL84" s="7"/>
      <c r="BM84" s="7"/>
      <c r="BN84" s="7"/>
      <c r="BO84" s="7"/>
      <c r="BP84" s="7"/>
      <c r="BQ84" s="7"/>
      <c r="BR84" s="7"/>
      <c r="BS84" s="7"/>
      <c r="BT84" s="7"/>
      <c r="BU84" s="7"/>
      <c r="BV84" s="24"/>
      <c r="BW84" s="7"/>
      <c r="BX84" s="7"/>
      <c r="BY84" s="7"/>
      <c r="BZ84" s="7"/>
      <c r="CA84" s="7"/>
      <c r="CB84" s="7"/>
      <c r="CC84" s="7"/>
      <c r="CD84" s="7"/>
      <c r="CE84" s="7"/>
      <c r="CF84" s="7"/>
      <c r="CG84" s="8"/>
      <c r="CH84" s="7"/>
      <c r="CI84" s="7"/>
      <c r="CJ84" s="7"/>
      <c r="CK84" s="7"/>
      <c r="CL84" s="7"/>
      <c r="CM84" s="7"/>
      <c r="CN84" s="7"/>
      <c r="CO84" s="7"/>
      <c r="CP84" s="7"/>
      <c r="CQ84" s="7"/>
      <c r="CR84" s="7"/>
      <c r="CS84" s="7"/>
      <c r="CT84" s="7"/>
      <c r="CU84" s="7"/>
      <c r="CV84" s="7"/>
      <c r="CW84" s="77"/>
      <c r="CX84" s="7"/>
      <c r="CY84" s="7"/>
      <c r="CZ84" s="7"/>
      <c r="DA84" s="7"/>
      <c r="DB84" s="7"/>
      <c r="DC84" s="7"/>
      <c r="DD84" s="24"/>
      <c r="DE84" s="7"/>
      <c r="DF84" s="7"/>
      <c r="DG84" s="7"/>
      <c r="DH84" s="7"/>
      <c r="DI84" s="7"/>
      <c r="DJ84" s="7"/>
      <c r="DK84" s="7"/>
      <c r="DL84" s="7"/>
      <c r="DM84" s="7"/>
      <c r="DN84" s="7"/>
      <c r="DO84" s="7"/>
      <c r="DP84" s="7"/>
      <c r="DQ84" s="7"/>
      <c r="DR84" s="7"/>
      <c r="DS84" s="7"/>
      <c r="DT84" s="7"/>
      <c r="DU84" s="7"/>
      <c r="DV84" s="7"/>
      <c r="DW84" s="7"/>
      <c r="DX84" s="7"/>
      <c r="DY84" s="7"/>
      <c r="DZ84" s="77"/>
      <c r="EA84" s="7"/>
    </row>
    <row r="85" spans="1:131" ht="12.75">
      <c r="A85" s="34" t="s">
        <v>101</v>
      </c>
      <c r="B85" s="7">
        <v>84</v>
      </c>
      <c r="C85" s="7">
        <v>2</v>
      </c>
      <c r="D85" s="7"/>
      <c r="E85" s="7"/>
      <c r="F85" s="7"/>
      <c r="G85" s="7"/>
      <c r="H85" s="7"/>
      <c r="I85" s="7"/>
      <c r="J85" s="7"/>
      <c r="K85" s="7"/>
      <c r="L85" s="7"/>
      <c r="M85" s="7"/>
      <c r="N85" s="7"/>
      <c r="O85" s="7">
        <v>2</v>
      </c>
      <c r="P85" s="7">
        <v>2</v>
      </c>
      <c r="Q85" s="7"/>
      <c r="R85" s="7"/>
      <c r="S85" s="7"/>
      <c r="T85" s="7"/>
      <c r="U85" s="7"/>
      <c r="V85" s="7"/>
      <c r="W85" s="7"/>
      <c r="X85" s="7"/>
      <c r="Y85" s="7"/>
      <c r="Z85" s="7"/>
      <c r="AA85" s="7"/>
      <c r="AB85" s="7"/>
      <c r="AC85" s="7"/>
      <c r="AD85" s="7"/>
      <c r="AE85" s="7"/>
      <c r="AF85" s="7"/>
      <c r="AG85" s="7"/>
      <c r="AH85" s="7"/>
      <c r="AI85" s="7"/>
      <c r="AJ85" s="7"/>
      <c r="AK85" s="7"/>
      <c r="AL85" s="7"/>
      <c r="AM85" s="7"/>
      <c r="AN85" s="7"/>
      <c r="AO85" s="7"/>
      <c r="AP85" s="7">
        <v>2</v>
      </c>
      <c r="AQ85" s="7">
        <v>1</v>
      </c>
      <c r="AR85" s="7"/>
      <c r="AS85" s="7"/>
      <c r="AT85" s="84">
        <v>1</v>
      </c>
      <c r="AU85" s="7"/>
      <c r="AV85" s="7"/>
      <c r="AW85" s="7"/>
      <c r="AX85" s="7"/>
      <c r="AY85" s="7"/>
      <c r="AZ85" s="7"/>
      <c r="BA85" s="7"/>
      <c r="BB85" s="7"/>
      <c r="BC85" s="7"/>
      <c r="BD85" s="7"/>
      <c r="BE85" s="7"/>
      <c r="BF85" s="7"/>
      <c r="BG85" s="7">
        <v>2</v>
      </c>
      <c r="BH85" s="7"/>
      <c r="BI85" s="7"/>
      <c r="BJ85" s="7"/>
      <c r="BK85" s="7"/>
      <c r="BL85" s="7"/>
      <c r="BM85" s="7"/>
      <c r="BN85" s="7"/>
      <c r="BO85" s="7"/>
      <c r="BP85" s="7"/>
      <c r="BQ85" s="7"/>
      <c r="BR85" s="7"/>
      <c r="BS85" s="7"/>
      <c r="BT85" s="7"/>
      <c r="BU85" s="7"/>
      <c r="BV85" s="24"/>
      <c r="BW85" s="7"/>
      <c r="BX85" s="7"/>
      <c r="BY85" s="7"/>
      <c r="BZ85" s="7"/>
      <c r="CA85" s="7"/>
      <c r="CB85" s="7"/>
      <c r="CC85" s="7"/>
      <c r="CD85" s="7"/>
      <c r="CE85" s="7"/>
      <c r="CF85" s="7"/>
      <c r="CG85" s="7">
        <v>1</v>
      </c>
      <c r="CH85" s="8"/>
      <c r="CI85" s="7"/>
      <c r="CJ85" s="7"/>
      <c r="CK85" s="7"/>
      <c r="CL85" s="7"/>
      <c r="CM85" s="7"/>
      <c r="CN85" s="7"/>
      <c r="CO85" s="7"/>
      <c r="CP85" s="7"/>
      <c r="CQ85" s="7"/>
      <c r="CR85" s="7"/>
      <c r="CS85" s="7"/>
      <c r="CT85" s="7"/>
      <c r="CU85" s="7"/>
      <c r="CV85" s="7"/>
      <c r="CW85" s="77"/>
      <c r="CX85" s="7"/>
      <c r="CY85" s="7"/>
      <c r="CZ85" s="7"/>
      <c r="DA85" s="7"/>
      <c r="DB85" s="7"/>
      <c r="DC85" s="7"/>
      <c r="DD85" s="24"/>
      <c r="DE85" s="7"/>
      <c r="DF85" s="7"/>
      <c r="DG85" s="7"/>
      <c r="DH85" s="7"/>
      <c r="DI85" s="7"/>
      <c r="DJ85" s="7"/>
      <c r="DK85" s="7"/>
      <c r="DL85" s="7"/>
      <c r="DM85" s="7"/>
      <c r="DN85" s="7"/>
      <c r="DO85" s="7"/>
      <c r="DP85" s="7"/>
      <c r="DQ85" s="7"/>
      <c r="DR85" s="7"/>
      <c r="DS85" s="7"/>
      <c r="DT85" s="7"/>
      <c r="DU85" s="7"/>
      <c r="DV85" s="7"/>
      <c r="DW85" s="7"/>
      <c r="DX85" s="7"/>
      <c r="DY85" s="7"/>
      <c r="DZ85" s="77"/>
      <c r="EA85" s="7"/>
    </row>
    <row r="86" spans="1:131" ht="12.75">
      <c r="A86" s="34" t="s">
        <v>102</v>
      </c>
      <c r="B86" s="7">
        <v>85</v>
      </c>
      <c r="C86" s="7">
        <v>2</v>
      </c>
      <c r="D86" s="7"/>
      <c r="E86" s="7"/>
      <c r="F86" s="7"/>
      <c r="G86" s="7"/>
      <c r="H86" s="7"/>
      <c r="I86" s="7"/>
      <c r="J86" s="7"/>
      <c r="K86" s="7"/>
      <c r="L86" s="7"/>
      <c r="M86" s="7"/>
      <c r="N86" s="7"/>
      <c r="O86" s="7">
        <v>2</v>
      </c>
      <c r="P86" s="7">
        <v>2</v>
      </c>
      <c r="Q86" s="7"/>
      <c r="R86" s="7"/>
      <c r="S86" s="7"/>
      <c r="T86" s="7"/>
      <c r="U86" s="7"/>
      <c r="V86" s="7"/>
      <c r="W86" s="7"/>
      <c r="X86" s="7"/>
      <c r="Y86" s="7"/>
      <c r="Z86" s="7"/>
      <c r="AA86" s="7"/>
      <c r="AB86" s="7"/>
      <c r="AC86" s="7"/>
      <c r="AD86" s="7"/>
      <c r="AE86" s="7"/>
      <c r="AF86" s="7"/>
      <c r="AG86" s="7"/>
      <c r="AH86" s="7"/>
      <c r="AI86" s="7"/>
      <c r="AJ86" s="7"/>
      <c r="AK86" s="7"/>
      <c r="AL86" s="7"/>
      <c r="AM86" s="7"/>
      <c r="AN86" s="7"/>
      <c r="AO86" s="7"/>
      <c r="AP86" s="7">
        <v>2</v>
      </c>
      <c r="AQ86" s="7">
        <v>1</v>
      </c>
      <c r="AR86" s="7">
        <v>1</v>
      </c>
      <c r="AS86" s="7"/>
      <c r="AT86" s="84">
        <v>1</v>
      </c>
      <c r="AU86" s="7"/>
      <c r="AV86" s="7"/>
      <c r="AW86" s="7"/>
      <c r="AX86" s="7"/>
      <c r="AY86" s="7"/>
      <c r="AZ86" s="7"/>
      <c r="BA86" s="7"/>
      <c r="BB86" s="7"/>
      <c r="BC86" s="7"/>
      <c r="BD86" s="7"/>
      <c r="BE86" s="7"/>
      <c r="BF86" s="7"/>
      <c r="BG86" s="7">
        <v>2</v>
      </c>
      <c r="BH86" s="7"/>
      <c r="BI86" s="7"/>
      <c r="BJ86" s="7"/>
      <c r="BK86" s="7"/>
      <c r="BL86" s="7"/>
      <c r="BM86" s="7"/>
      <c r="BN86" s="7"/>
      <c r="BO86" s="7"/>
      <c r="BP86" s="7"/>
      <c r="BQ86" s="7"/>
      <c r="BR86" s="7"/>
      <c r="BS86" s="7"/>
      <c r="BT86" s="7"/>
      <c r="BU86" s="7"/>
      <c r="BV86" s="24"/>
      <c r="BW86" s="7"/>
      <c r="BX86" s="7"/>
      <c r="BY86" s="7"/>
      <c r="BZ86" s="7"/>
      <c r="CA86" s="7"/>
      <c r="CB86" s="7"/>
      <c r="CC86" s="7"/>
      <c r="CD86" s="7"/>
      <c r="CE86" s="7"/>
      <c r="CF86" s="7"/>
      <c r="CG86" s="7">
        <v>1</v>
      </c>
      <c r="CH86" s="7">
        <v>2</v>
      </c>
      <c r="CI86" s="8"/>
      <c r="CJ86" s="7"/>
      <c r="CK86" s="7"/>
      <c r="CL86" s="7"/>
      <c r="CM86" s="7"/>
      <c r="CN86" s="7"/>
      <c r="CO86" s="7"/>
      <c r="CP86" s="7"/>
      <c r="CQ86" s="7"/>
      <c r="CR86" s="7"/>
      <c r="CS86" s="7"/>
      <c r="CT86" s="7"/>
      <c r="CU86" s="7"/>
      <c r="CV86" s="7"/>
      <c r="CW86" s="77"/>
      <c r="CX86" s="7"/>
      <c r="CY86" s="7"/>
      <c r="CZ86" s="7"/>
      <c r="DA86" s="7"/>
      <c r="DB86" s="7"/>
      <c r="DC86" s="7"/>
      <c r="DD86" s="24"/>
      <c r="DE86" s="7"/>
      <c r="DF86" s="7"/>
      <c r="DG86" s="7"/>
      <c r="DH86" s="7"/>
      <c r="DI86" s="7"/>
      <c r="DJ86" s="7"/>
      <c r="DK86" s="7"/>
      <c r="DL86" s="7"/>
      <c r="DM86" s="7"/>
      <c r="DN86" s="7"/>
      <c r="DO86" s="7"/>
      <c r="DP86" s="7"/>
      <c r="DQ86" s="7"/>
      <c r="DR86" s="7"/>
      <c r="DS86" s="7"/>
      <c r="DT86" s="7"/>
      <c r="DU86" s="7"/>
      <c r="DV86" s="7"/>
      <c r="DW86" s="7"/>
      <c r="DX86" s="7"/>
      <c r="DY86" s="7"/>
      <c r="DZ86" s="77"/>
      <c r="EA86" s="7"/>
    </row>
    <row r="87" spans="1:131" ht="12.75">
      <c r="A87" s="34" t="s">
        <v>229</v>
      </c>
      <c r="B87" s="7">
        <v>86</v>
      </c>
      <c r="C87" s="7">
        <v>2</v>
      </c>
      <c r="D87" s="7"/>
      <c r="E87" s="7"/>
      <c r="F87" s="7"/>
      <c r="G87" s="7"/>
      <c r="H87" s="7"/>
      <c r="I87" s="7"/>
      <c r="J87" s="7"/>
      <c r="K87" s="7"/>
      <c r="L87" s="7"/>
      <c r="M87" s="7"/>
      <c r="N87" s="7"/>
      <c r="O87" s="7">
        <v>2</v>
      </c>
      <c r="P87" s="7">
        <v>2</v>
      </c>
      <c r="Q87" s="7"/>
      <c r="R87" s="7"/>
      <c r="S87" s="7"/>
      <c r="T87" s="7"/>
      <c r="U87" s="7"/>
      <c r="V87" s="7"/>
      <c r="W87" s="7"/>
      <c r="X87" s="7"/>
      <c r="Y87" s="7"/>
      <c r="Z87" s="7"/>
      <c r="AA87" s="7"/>
      <c r="AB87" s="7"/>
      <c r="AC87" s="7"/>
      <c r="AD87" s="7"/>
      <c r="AE87" s="7"/>
      <c r="AF87" s="7"/>
      <c r="AG87" s="7"/>
      <c r="AH87" s="7"/>
      <c r="AI87" s="7"/>
      <c r="AJ87" s="7"/>
      <c r="AK87" s="7"/>
      <c r="AL87" s="7"/>
      <c r="AM87" s="7"/>
      <c r="AN87" s="7"/>
      <c r="AO87" s="7"/>
      <c r="AP87" s="7">
        <v>2</v>
      </c>
      <c r="AQ87" s="7">
        <v>1</v>
      </c>
      <c r="AR87" s="7">
        <v>1</v>
      </c>
      <c r="AS87" s="7"/>
      <c r="AT87" s="84"/>
      <c r="AU87" s="7"/>
      <c r="AV87" s="7"/>
      <c r="AW87" s="7"/>
      <c r="AX87" s="7"/>
      <c r="AY87" s="7"/>
      <c r="AZ87" s="7"/>
      <c r="BA87" s="7"/>
      <c r="BB87" s="7"/>
      <c r="BC87" s="7"/>
      <c r="BD87" s="7"/>
      <c r="BE87" s="7"/>
      <c r="BF87" s="7"/>
      <c r="BG87" s="7">
        <v>2</v>
      </c>
      <c r="BH87" s="7"/>
      <c r="BI87" s="7"/>
      <c r="BJ87" s="7"/>
      <c r="BK87" s="7"/>
      <c r="BL87" s="7"/>
      <c r="BM87" s="7"/>
      <c r="BN87" s="7"/>
      <c r="BO87" s="7"/>
      <c r="BP87" s="7"/>
      <c r="BQ87" s="7"/>
      <c r="BR87" s="7"/>
      <c r="BS87" s="7"/>
      <c r="BT87" s="7"/>
      <c r="BU87" s="7"/>
      <c r="BV87" s="24"/>
      <c r="BW87" s="7"/>
      <c r="BX87" s="7"/>
      <c r="BY87" s="7"/>
      <c r="BZ87" s="7"/>
      <c r="CA87" s="7"/>
      <c r="CB87" s="7"/>
      <c r="CC87" s="7"/>
      <c r="CD87" s="7"/>
      <c r="CE87" s="7"/>
      <c r="CF87" s="7"/>
      <c r="CG87" s="7">
        <v>1</v>
      </c>
      <c r="CH87" s="7">
        <v>2</v>
      </c>
      <c r="CI87" s="7">
        <v>2</v>
      </c>
      <c r="CJ87" s="8"/>
      <c r="CK87" s="7"/>
      <c r="CL87" s="7"/>
      <c r="CM87" s="7"/>
      <c r="CN87" s="7"/>
      <c r="CO87" s="7"/>
      <c r="CP87" s="7"/>
      <c r="CQ87" s="7"/>
      <c r="CR87" s="7"/>
      <c r="CS87" s="7"/>
      <c r="CT87" s="7"/>
      <c r="CU87" s="7"/>
      <c r="CV87" s="7"/>
      <c r="CW87" s="77"/>
      <c r="CX87" s="7"/>
      <c r="CY87" s="7"/>
      <c r="CZ87" s="7"/>
      <c r="DA87" s="7"/>
      <c r="DB87" s="7"/>
      <c r="DC87" s="7"/>
      <c r="DD87" s="24"/>
      <c r="DE87" s="7"/>
      <c r="DF87" s="7"/>
      <c r="DG87" s="7"/>
      <c r="DH87" s="7"/>
      <c r="DI87" s="7"/>
      <c r="DJ87" s="7"/>
      <c r="DK87" s="7"/>
      <c r="DL87" s="7"/>
      <c r="DM87" s="7"/>
      <c r="DN87" s="7"/>
      <c r="DO87" s="7"/>
      <c r="DP87" s="7"/>
      <c r="DQ87" s="7"/>
      <c r="DR87" s="7"/>
      <c r="DS87" s="7"/>
      <c r="DT87" s="7"/>
      <c r="DU87" s="7"/>
      <c r="DV87" s="7"/>
      <c r="DW87" s="7"/>
      <c r="DX87" s="7"/>
      <c r="DY87" s="7"/>
      <c r="DZ87" s="77"/>
      <c r="EA87" s="7"/>
    </row>
    <row r="88" spans="1:131" ht="12.75">
      <c r="A88" s="34" t="s">
        <v>11</v>
      </c>
      <c r="B88" s="7">
        <v>87</v>
      </c>
      <c r="C88" s="7">
        <v>2</v>
      </c>
      <c r="D88" s="7"/>
      <c r="E88" s="7"/>
      <c r="F88" s="7"/>
      <c r="G88" s="7"/>
      <c r="H88" s="7"/>
      <c r="I88" s="7"/>
      <c r="J88" s="7"/>
      <c r="K88" s="7"/>
      <c r="L88" s="7"/>
      <c r="M88" s="7"/>
      <c r="N88" s="7"/>
      <c r="O88" s="7">
        <v>2</v>
      </c>
      <c r="P88" s="7">
        <v>2</v>
      </c>
      <c r="Q88" s="7"/>
      <c r="R88" s="7"/>
      <c r="S88" s="7"/>
      <c r="T88" s="7"/>
      <c r="U88" s="7"/>
      <c r="V88" s="7"/>
      <c r="W88" s="7"/>
      <c r="X88" s="7"/>
      <c r="Y88" s="7"/>
      <c r="Z88" s="7"/>
      <c r="AA88" s="7"/>
      <c r="AB88" s="7"/>
      <c r="AC88" s="7"/>
      <c r="AD88" s="7"/>
      <c r="AE88" s="7"/>
      <c r="AF88" s="7"/>
      <c r="AG88" s="7"/>
      <c r="AH88" s="7"/>
      <c r="AI88" s="7"/>
      <c r="AJ88" s="7"/>
      <c r="AK88" s="7"/>
      <c r="AL88" s="7"/>
      <c r="AM88" s="7"/>
      <c r="AN88" s="7"/>
      <c r="AO88" s="7"/>
      <c r="AP88" s="7">
        <v>2</v>
      </c>
      <c r="AQ88" s="7">
        <v>1</v>
      </c>
      <c r="AR88" s="7">
        <v>1</v>
      </c>
      <c r="AS88" s="7"/>
      <c r="AT88" s="84">
        <v>1</v>
      </c>
      <c r="AU88" s="7"/>
      <c r="AV88" s="7"/>
      <c r="AW88" s="7"/>
      <c r="AX88" s="7"/>
      <c r="AY88" s="7"/>
      <c r="AZ88" s="7"/>
      <c r="BA88" s="7"/>
      <c r="BB88" s="7"/>
      <c r="BC88" s="7"/>
      <c r="BD88" s="7"/>
      <c r="BE88" s="7"/>
      <c r="BF88" s="7"/>
      <c r="BG88" s="7">
        <v>2</v>
      </c>
      <c r="BH88" s="7"/>
      <c r="BI88" s="7"/>
      <c r="BJ88" s="7"/>
      <c r="BK88" s="7"/>
      <c r="BL88" s="7"/>
      <c r="BM88" s="7"/>
      <c r="BN88" s="7"/>
      <c r="BO88" s="7"/>
      <c r="BP88" s="7"/>
      <c r="BQ88" s="7"/>
      <c r="BR88" s="7"/>
      <c r="BS88" s="7"/>
      <c r="BT88" s="7"/>
      <c r="BU88" s="7"/>
      <c r="BV88" s="24"/>
      <c r="BW88" s="7"/>
      <c r="BX88" s="7"/>
      <c r="BY88" s="7"/>
      <c r="BZ88" s="7"/>
      <c r="CA88" s="7"/>
      <c r="CB88" s="7"/>
      <c r="CC88" s="7"/>
      <c r="CD88" s="7"/>
      <c r="CE88" s="7"/>
      <c r="CF88" s="7"/>
      <c r="CG88" s="7">
        <v>1</v>
      </c>
      <c r="CH88" s="7">
        <v>2</v>
      </c>
      <c r="CI88" s="7">
        <v>2</v>
      </c>
      <c r="CJ88" s="7">
        <v>2</v>
      </c>
      <c r="CK88" s="8"/>
      <c r="CL88" s="7"/>
      <c r="CM88" s="7"/>
      <c r="CN88" s="7"/>
      <c r="CO88" s="7"/>
      <c r="CP88" s="7"/>
      <c r="CQ88" s="7"/>
      <c r="CR88" s="7"/>
      <c r="CS88" s="7"/>
      <c r="CT88" s="7"/>
      <c r="CU88" s="7"/>
      <c r="CV88" s="7"/>
      <c r="CW88" s="77"/>
      <c r="CX88" s="7"/>
      <c r="CY88" s="7"/>
      <c r="CZ88" s="7"/>
      <c r="DA88" s="7"/>
      <c r="DB88" s="7"/>
      <c r="DC88" s="7"/>
      <c r="DD88" s="24"/>
      <c r="DE88" s="7"/>
      <c r="DF88" s="7"/>
      <c r="DG88" s="7"/>
      <c r="DH88" s="7"/>
      <c r="DI88" s="7"/>
      <c r="DJ88" s="7"/>
      <c r="DK88" s="7"/>
      <c r="DL88" s="7"/>
      <c r="DM88" s="7"/>
      <c r="DN88" s="7"/>
      <c r="DO88" s="7"/>
      <c r="DP88" s="7"/>
      <c r="DQ88" s="7"/>
      <c r="DR88" s="7"/>
      <c r="DS88" s="7"/>
      <c r="DT88" s="7"/>
      <c r="DU88" s="7"/>
      <c r="DV88" s="7"/>
      <c r="DW88" s="7"/>
      <c r="DX88" s="7"/>
      <c r="DY88" s="7"/>
      <c r="DZ88" s="77"/>
      <c r="EA88" s="7"/>
    </row>
    <row r="89" spans="1:131" ht="12.75">
      <c r="A89" s="34" t="s">
        <v>103</v>
      </c>
      <c r="B89" s="7">
        <v>88</v>
      </c>
      <c r="C89" s="7">
        <v>2</v>
      </c>
      <c r="D89" s="7"/>
      <c r="E89" s="7"/>
      <c r="F89" s="7"/>
      <c r="G89" s="7"/>
      <c r="H89" s="7"/>
      <c r="I89" s="7"/>
      <c r="J89" s="7"/>
      <c r="K89" s="7"/>
      <c r="L89" s="7"/>
      <c r="M89" s="7"/>
      <c r="N89" s="7"/>
      <c r="O89" s="7">
        <v>2</v>
      </c>
      <c r="P89" s="7">
        <v>2</v>
      </c>
      <c r="Q89" s="7"/>
      <c r="R89" s="7"/>
      <c r="S89" s="7"/>
      <c r="T89" s="7"/>
      <c r="U89" s="7"/>
      <c r="V89" s="7"/>
      <c r="W89" s="7"/>
      <c r="X89" s="7"/>
      <c r="Y89" s="7"/>
      <c r="Z89" s="7"/>
      <c r="AA89" s="7"/>
      <c r="AB89" s="7"/>
      <c r="AC89" s="7"/>
      <c r="AD89" s="7"/>
      <c r="AE89" s="7"/>
      <c r="AF89" s="7"/>
      <c r="AG89" s="7"/>
      <c r="AH89" s="7"/>
      <c r="AI89" s="7"/>
      <c r="AJ89" s="7"/>
      <c r="AK89" s="7"/>
      <c r="AL89" s="7"/>
      <c r="AM89" s="7"/>
      <c r="AN89" s="7"/>
      <c r="AO89" s="7"/>
      <c r="AP89" s="7">
        <v>2</v>
      </c>
      <c r="AQ89" s="7">
        <v>1</v>
      </c>
      <c r="AR89" s="7">
        <v>1</v>
      </c>
      <c r="AS89" s="7"/>
      <c r="AT89" s="84"/>
      <c r="AU89" s="7"/>
      <c r="AV89" s="7"/>
      <c r="AW89" s="7"/>
      <c r="AX89" s="7"/>
      <c r="AY89" s="7"/>
      <c r="AZ89" s="7"/>
      <c r="BA89" s="7"/>
      <c r="BB89" s="7"/>
      <c r="BC89" s="7"/>
      <c r="BD89" s="7"/>
      <c r="BE89" s="7"/>
      <c r="BF89" s="7"/>
      <c r="BG89" s="7">
        <v>2</v>
      </c>
      <c r="BH89" s="7"/>
      <c r="BI89" s="7"/>
      <c r="BJ89" s="7"/>
      <c r="BK89" s="7"/>
      <c r="BL89" s="7"/>
      <c r="BM89" s="7"/>
      <c r="BN89" s="7"/>
      <c r="BO89" s="7"/>
      <c r="BP89" s="7"/>
      <c r="BQ89" s="7"/>
      <c r="BR89" s="7"/>
      <c r="BS89" s="7"/>
      <c r="BT89" s="7"/>
      <c r="BU89" s="7"/>
      <c r="BV89" s="24"/>
      <c r="BW89" s="7"/>
      <c r="BX89" s="7"/>
      <c r="BY89" s="7"/>
      <c r="BZ89" s="7"/>
      <c r="CA89" s="7"/>
      <c r="CB89" s="7"/>
      <c r="CC89" s="7"/>
      <c r="CD89" s="7"/>
      <c r="CE89" s="7"/>
      <c r="CF89" s="7"/>
      <c r="CG89" s="7">
        <v>1</v>
      </c>
      <c r="CH89" s="7">
        <v>2</v>
      </c>
      <c r="CI89" s="7">
        <v>2</v>
      </c>
      <c r="CJ89" s="7">
        <v>2</v>
      </c>
      <c r="CK89" s="7">
        <v>2</v>
      </c>
      <c r="CL89" s="8"/>
      <c r="CM89" s="7"/>
      <c r="CN89" s="7"/>
      <c r="CO89" s="7"/>
      <c r="CP89" s="7"/>
      <c r="CQ89" s="7"/>
      <c r="CR89" s="7"/>
      <c r="CS89" s="7"/>
      <c r="CT89" s="7"/>
      <c r="CU89" s="7"/>
      <c r="CV89" s="7"/>
      <c r="CW89" s="77"/>
      <c r="CX89" s="7"/>
      <c r="CY89" s="7"/>
      <c r="CZ89" s="7"/>
      <c r="DA89" s="7"/>
      <c r="DB89" s="7"/>
      <c r="DC89" s="7"/>
      <c r="DD89" s="24"/>
      <c r="DE89" s="7"/>
      <c r="DF89" s="7"/>
      <c r="DG89" s="7"/>
      <c r="DH89" s="7"/>
      <c r="DI89" s="7"/>
      <c r="DJ89" s="7"/>
      <c r="DK89" s="7"/>
      <c r="DL89" s="7"/>
      <c r="DM89" s="7"/>
      <c r="DN89" s="7"/>
      <c r="DO89" s="7"/>
      <c r="DP89" s="7"/>
      <c r="DQ89" s="7"/>
      <c r="DR89" s="7"/>
      <c r="DS89" s="7"/>
      <c r="DT89" s="7"/>
      <c r="DU89" s="7"/>
      <c r="DV89" s="7"/>
      <c r="DW89" s="7"/>
      <c r="DX89" s="7"/>
      <c r="DY89" s="7"/>
      <c r="DZ89" s="77"/>
      <c r="EA89" s="7"/>
    </row>
    <row r="90" spans="1:131" ht="12.75">
      <c r="A90" s="34" t="s">
        <v>104</v>
      </c>
      <c r="B90" s="7">
        <v>89</v>
      </c>
      <c r="C90" s="7">
        <v>2</v>
      </c>
      <c r="D90" s="7"/>
      <c r="E90" s="7"/>
      <c r="F90" s="7"/>
      <c r="G90" s="7"/>
      <c r="H90" s="7"/>
      <c r="I90" s="7"/>
      <c r="J90" s="7"/>
      <c r="K90" s="7"/>
      <c r="L90" s="7"/>
      <c r="M90" s="7"/>
      <c r="N90" s="7"/>
      <c r="O90" s="7">
        <v>2</v>
      </c>
      <c r="P90" s="7">
        <v>2</v>
      </c>
      <c r="Q90" s="7"/>
      <c r="R90" s="7"/>
      <c r="S90" s="7"/>
      <c r="T90" s="7"/>
      <c r="U90" s="7"/>
      <c r="V90" s="7"/>
      <c r="W90" s="7"/>
      <c r="X90" s="7"/>
      <c r="Y90" s="7"/>
      <c r="Z90" s="7"/>
      <c r="AA90" s="7"/>
      <c r="AB90" s="7"/>
      <c r="AC90" s="7"/>
      <c r="AD90" s="7"/>
      <c r="AE90" s="7"/>
      <c r="AF90" s="7"/>
      <c r="AG90" s="7"/>
      <c r="AH90" s="7"/>
      <c r="AI90" s="7"/>
      <c r="AJ90" s="7"/>
      <c r="AK90" s="7"/>
      <c r="AL90" s="7"/>
      <c r="AM90" s="7"/>
      <c r="AN90" s="7"/>
      <c r="AO90" s="7"/>
      <c r="AP90" s="7">
        <v>2</v>
      </c>
      <c r="AQ90" s="7">
        <v>1</v>
      </c>
      <c r="AR90" s="7">
        <v>1</v>
      </c>
      <c r="AS90" s="7"/>
      <c r="AT90" s="84">
        <v>1</v>
      </c>
      <c r="AU90" s="7"/>
      <c r="AV90" s="7"/>
      <c r="AW90" s="7"/>
      <c r="AX90" s="7"/>
      <c r="AY90" s="7"/>
      <c r="AZ90" s="7"/>
      <c r="BA90" s="7"/>
      <c r="BB90" s="7"/>
      <c r="BC90" s="7"/>
      <c r="BD90" s="7"/>
      <c r="BE90" s="7"/>
      <c r="BF90" s="7"/>
      <c r="BG90" s="7">
        <v>2</v>
      </c>
      <c r="BH90" s="7"/>
      <c r="BI90" s="7"/>
      <c r="BJ90" s="7"/>
      <c r="BK90" s="7"/>
      <c r="BL90" s="7"/>
      <c r="BM90" s="7"/>
      <c r="BN90" s="7"/>
      <c r="BO90" s="7"/>
      <c r="BP90" s="7"/>
      <c r="BQ90" s="7"/>
      <c r="BR90" s="7"/>
      <c r="BS90" s="7"/>
      <c r="BT90" s="7"/>
      <c r="BU90" s="7"/>
      <c r="BV90" s="24"/>
      <c r="BW90" s="7"/>
      <c r="BX90" s="7"/>
      <c r="BY90" s="7"/>
      <c r="BZ90" s="7"/>
      <c r="CA90" s="7"/>
      <c r="CB90" s="7"/>
      <c r="CC90" s="7"/>
      <c r="CD90" s="7"/>
      <c r="CE90" s="7"/>
      <c r="CF90" s="7"/>
      <c r="CG90" s="7">
        <v>1</v>
      </c>
      <c r="CH90" s="7">
        <v>2</v>
      </c>
      <c r="CI90" s="7">
        <v>2</v>
      </c>
      <c r="CJ90" s="7">
        <v>2</v>
      </c>
      <c r="CK90" s="7">
        <v>2</v>
      </c>
      <c r="CL90" s="7">
        <v>2</v>
      </c>
      <c r="CM90" s="8"/>
      <c r="CN90" s="7"/>
      <c r="CO90" s="7"/>
      <c r="CP90" s="7"/>
      <c r="CQ90" s="7"/>
      <c r="CR90" s="7"/>
      <c r="CS90" s="7"/>
      <c r="CT90" s="7"/>
      <c r="CU90" s="7"/>
      <c r="CV90" s="7"/>
      <c r="CW90" s="77"/>
      <c r="CX90" s="7"/>
      <c r="CY90" s="7"/>
      <c r="CZ90" s="7"/>
      <c r="DA90" s="7"/>
      <c r="DB90" s="7"/>
      <c r="DC90" s="7"/>
      <c r="DD90" s="24"/>
      <c r="DE90" s="7"/>
      <c r="DF90" s="7"/>
      <c r="DG90" s="7"/>
      <c r="DH90" s="7"/>
      <c r="DI90" s="7"/>
      <c r="DJ90" s="7"/>
      <c r="DK90" s="7"/>
      <c r="DL90" s="7"/>
      <c r="DM90" s="7"/>
      <c r="DN90" s="7"/>
      <c r="DO90" s="7"/>
      <c r="DP90" s="7"/>
      <c r="DQ90" s="7"/>
      <c r="DR90" s="7"/>
      <c r="DS90" s="7"/>
      <c r="DT90" s="7"/>
      <c r="DU90" s="7"/>
      <c r="DV90" s="7"/>
      <c r="DW90" s="7"/>
      <c r="DX90" s="7"/>
      <c r="DY90" s="7"/>
      <c r="DZ90" s="77"/>
      <c r="EA90" s="7"/>
    </row>
    <row r="91" spans="1:131" ht="12.75">
      <c r="A91" s="34" t="s">
        <v>105</v>
      </c>
      <c r="B91" s="7">
        <v>90</v>
      </c>
      <c r="C91" s="7">
        <v>2</v>
      </c>
      <c r="D91" s="7"/>
      <c r="E91" s="7"/>
      <c r="F91" s="7"/>
      <c r="G91" s="7"/>
      <c r="H91" s="7"/>
      <c r="I91" s="7"/>
      <c r="J91" s="7"/>
      <c r="K91" s="7"/>
      <c r="L91" s="7"/>
      <c r="M91" s="7"/>
      <c r="N91" s="7"/>
      <c r="O91" s="7">
        <v>2</v>
      </c>
      <c r="P91" s="7">
        <v>2</v>
      </c>
      <c r="Q91" s="7"/>
      <c r="R91" s="7"/>
      <c r="S91" s="7"/>
      <c r="T91" s="7"/>
      <c r="U91" s="7"/>
      <c r="V91" s="7"/>
      <c r="W91" s="7"/>
      <c r="X91" s="7"/>
      <c r="Y91" s="7"/>
      <c r="Z91" s="7"/>
      <c r="AA91" s="7"/>
      <c r="AB91" s="7"/>
      <c r="AC91" s="7"/>
      <c r="AD91" s="7"/>
      <c r="AE91" s="7"/>
      <c r="AF91" s="7"/>
      <c r="AG91" s="7"/>
      <c r="AH91" s="7"/>
      <c r="AI91" s="7"/>
      <c r="AJ91" s="7"/>
      <c r="AK91" s="7"/>
      <c r="AL91" s="7"/>
      <c r="AM91" s="7"/>
      <c r="AN91" s="7"/>
      <c r="AO91" s="7"/>
      <c r="AP91" s="7">
        <v>2</v>
      </c>
      <c r="AQ91" s="7">
        <v>1</v>
      </c>
      <c r="AR91" s="7">
        <v>1</v>
      </c>
      <c r="AS91" s="7"/>
      <c r="AT91" s="84">
        <v>1</v>
      </c>
      <c r="AU91" s="7"/>
      <c r="AV91" s="7"/>
      <c r="AW91" s="7"/>
      <c r="AX91" s="7"/>
      <c r="AY91" s="7"/>
      <c r="AZ91" s="7"/>
      <c r="BA91" s="7"/>
      <c r="BB91" s="7"/>
      <c r="BC91" s="7"/>
      <c r="BD91" s="7"/>
      <c r="BE91" s="7"/>
      <c r="BF91" s="7"/>
      <c r="BG91" s="7">
        <v>2</v>
      </c>
      <c r="BH91" s="7"/>
      <c r="BI91" s="7"/>
      <c r="BJ91" s="7"/>
      <c r="BK91" s="7"/>
      <c r="BL91" s="7"/>
      <c r="BM91" s="7"/>
      <c r="BN91" s="7"/>
      <c r="BO91" s="7"/>
      <c r="BP91" s="7"/>
      <c r="BQ91" s="7"/>
      <c r="BR91" s="7"/>
      <c r="BS91" s="7"/>
      <c r="BT91" s="7"/>
      <c r="BU91" s="7"/>
      <c r="BV91" s="24"/>
      <c r="BW91" s="7"/>
      <c r="BX91" s="7"/>
      <c r="BY91" s="7"/>
      <c r="BZ91" s="7"/>
      <c r="CA91" s="7"/>
      <c r="CB91" s="7"/>
      <c r="CC91" s="7"/>
      <c r="CD91" s="7"/>
      <c r="CE91" s="7"/>
      <c r="CF91" s="7"/>
      <c r="CG91" s="7">
        <v>1</v>
      </c>
      <c r="CH91" s="7">
        <v>2</v>
      </c>
      <c r="CI91" s="7">
        <v>2</v>
      </c>
      <c r="CJ91" s="7">
        <v>2</v>
      </c>
      <c r="CK91" s="7">
        <v>2</v>
      </c>
      <c r="CL91" s="7">
        <v>2</v>
      </c>
      <c r="CM91" s="7">
        <v>2</v>
      </c>
      <c r="CN91" s="8"/>
      <c r="CO91" s="7"/>
      <c r="CP91" s="7"/>
      <c r="CQ91" s="7"/>
      <c r="CR91" s="7"/>
      <c r="CS91" s="7"/>
      <c r="CT91" s="7"/>
      <c r="CU91" s="7"/>
      <c r="CV91" s="7"/>
      <c r="CW91" s="77"/>
      <c r="CX91" s="7"/>
      <c r="CY91" s="7"/>
      <c r="CZ91" s="7"/>
      <c r="DA91" s="7"/>
      <c r="DB91" s="7"/>
      <c r="DC91" s="7"/>
      <c r="DD91" s="24"/>
      <c r="DE91" s="7"/>
      <c r="DF91" s="7"/>
      <c r="DG91" s="7"/>
      <c r="DH91" s="7"/>
      <c r="DI91" s="7"/>
      <c r="DJ91" s="7"/>
      <c r="DK91" s="7"/>
      <c r="DL91" s="7"/>
      <c r="DM91" s="7"/>
      <c r="DN91" s="7"/>
      <c r="DO91" s="7"/>
      <c r="DP91" s="7"/>
      <c r="DQ91" s="7"/>
      <c r="DR91" s="7"/>
      <c r="DS91" s="7"/>
      <c r="DT91" s="7"/>
      <c r="DU91" s="7"/>
      <c r="DV91" s="7"/>
      <c r="DW91" s="7"/>
      <c r="DX91" s="7"/>
      <c r="DY91" s="7"/>
      <c r="DZ91" s="77"/>
      <c r="EA91" s="7"/>
    </row>
    <row r="92" spans="1:131" ht="12.75">
      <c r="A92" s="34" t="s">
        <v>10</v>
      </c>
      <c r="B92" s="7">
        <v>91</v>
      </c>
      <c r="C92" s="7">
        <v>2</v>
      </c>
      <c r="D92" s="7"/>
      <c r="E92" s="7"/>
      <c r="F92" s="7"/>
      <c r="G92" s="7"/>
      <c r="H92" s="7"/>
      <c r="I92" s="7"/>
      <c r="J92" s="7"/>
      <c r="K92" s="7"/>
      <c r="L92" s="7"/>
      <c r="M92" s="7"/>
      <c r="N92" s="7"/>
      <c r="O92" s="7">
        <v>2</v>
      </c>
      <c r="P92" s="7">
        <v>2</v>
      </c>
      <c r="Q92" s="7"/>
      <c r="R92" s="7"/>
      <c r="S92" s="7"/>
      <c r="T92" s="7"/>
      <c r="U92" s="7"/>
      <c r="V92" s="7"/>
      <c r="W92" s="7"/>
      <c r="X92" s="7"/>
      <c r="Y92" s="7"/>
      <c r="Z92" s="7"/>
      <c r="AA92" s="7"/>
      <c r="AB92" s="7"/>
      <c r="AC92" s="7"/>
      <c r="AD92" s="7"/>
      <c r="AE92" s="7"/>
      <c r="AF92" s="7"/>
      <c r="AG92" s="7"/>
      <c r="AH92" s="7"/>
      <c r="AI92" s="7"/>
      <c r="AJ92" s="7"/>
      <c r="AK92" s="7"/>
      <c r="AL92" s="7"/>
      <c r="AM92" s="7"/>
      <c r="AN92" s="7"/>
      <c r="AO92" s="7"/>
      <c r="AP92" s="7">
        <v>2</v>
      </c>
      <c r="AQ92" s="7">
        <v>1</v>
      </c>
      <c r="AR92" s="7"/>
      <c r="AS92" s="7"/>
      <c r="AT92" s="84"/>
      <c r="AU92" s="7"/>
      <c r="AV92" s="7"/>
      <c r="AW92" s="7"/>
      <c r="AX92" s="7"/>
      <c r="AY92" s="7"/>
      <c r="AZ92" s="7"/>
      <c r="BA92" s="7"/>
      <c r="BB92" s="7"/>
      <c r="BC92" s="7"/>
      <c r="BD92" s="7"/>
      <c r="BE92" s="7"/>
      <c r="BF92" s="7"/>
      <c r="BG92" s="7">
        <v>2</v>
      </c>
      <c r="BH92" s="7"/>
      <c r="BI92" s="7"/>
      <c r="BJ92" s="7"/>
      <c r="BK92" s="7"/>
      <c r="BL92" s="7"/>
      <c r="BM92" s="7"/>
      <c r="BN92" s="7"/>
      <c r="BO92" s="7"/>
      <c r="BP92" s="7"/>
      <c r="BQ92" s="7"/>
      <c r="BR92" s="7"/>
      <c r="BS92" s="7"/>
      <c r="BT92" s="7"/>
      <c r="BU92" s="7"/>
      <c r="BV92" s="24"/>
      <c r="BW92" s="7"/>
      <c r="BX92" s="7"/>
      <c r="BY92" s="7"/>
      <c r="BZ92" s="7"/>
      <c r="CA92" s="7"/>
      <c r="CB92" s="7"/>
      <c r="CC92" s="7"/>
      <c r="CD92" s="7"/>
      <c r="CE92" s="7"/>
      <c r="CF92" s="7"/>
      <c r="CG92" s="7">
        <v>1</v>
      </c>
      <c r="CH92" s="7">
        <v>2</v>
      </c>
      <c r="CI92" s="7">
        <v>2</v>
      </c>
      <c r="CJ92" s="7">
        <v>2</v>
      </c>
      <c r="CK92" s="7">
        <v>2</v>
      </c>
      <c r="CL92" s="7">
        <v>2</v>
      </c>
      <c r="CM92" s="7">
        <v>2</v>
      </c>
      <c r="CN92" s="7">
        <v>2</v>
      </c>
      <c r="CO92" s="8"/>
      <c r="CP92" s="7"/>
      <c r="CQ92" s="7"/>
      <c r="CR92" s="7"/>
      <c r="CS92" s="7"/>
      <c r="CT92" s="7"/>
      <c r="CU92" s="7"/>
      <c r="CV92" s="7"/>
      <c r="CW92" s="77"/>
      <c r="CX92" s="7"/>
      <c r="CY92" s="7"/>
      <c r="CZ92" s="7"/>
      <c r="DA92" s="7"/>
      <c r="DB92" s="7"/>
      <c r="DC92" s="7"/>
      <c r="DD92" s="24"/>
      <c r="DE92" s="7"/>
      <c r="DF92" s="7"/>
      <c r="DG92" s="7"/>
      <c r="DH92" s="7"/>
      <c r="DI92" s="7"/>
      <c r="DJ92" s="7"/>
      <c r="DK92" s="7"/>
      <c r="DL92" s="7"/>
      <c r="DM92" s="7"/>
      <c r="DN92" s="7"/>
      <c r="DO92" s="7"/>
      <c r="DP92" s="7"/>
      <c r="DQ92" s="7"/>
      <c r="DR92" s="7"/>
      <c r="DS92" s="7"/>
      <c r="DT92" s="7"/>
      <c r="DU92" s="7"/>
      <c r="DV92" s="7"/>
      <c r="DW92" s="7"/>
      <c r="DX92" s="7"/>
      <c r="DY92" s="7"/>
      <c r="DZ92" s="77"/>
      <c r="EA92" s="7"/>
    </row>
    <row r="93" spans="1:131" ht="12.75">
      <c r="A93" s="34" t="s">
        <v>106</v>
      </c>
      <c r="B93" s="7">
        <v>92</v>
      </c>
      <c r="C93" s="7">
        <v>2</v>
      </c>
      <c r="D93" s="7"/>
      <c r="E93" s="7"/>
      <c r="F93" s="7"/>
      <c r="G93" s="7"/>
      <c r="H93" s="7"/>
      <c r="I93" s="7"/>
      <c r="J93" s="7"/>
      <c r="K93" s="7"/>
      <c r="L93" s="7"/>
      <c r="M93" s="7"/>
      <c r="N93" s="7"/>
      <c r="O93" s="7">
        <v>2</v>
      </c>
      <c r="P93" s="7">
        <v>2</v>
      </c>
      <c r="Q93" s="7"/>
      <c r="R93" s="7"/>
      <c r="S93" s="7"/>
      <c r="T93" s="7"/>
      <c r="U93" s="7"/>
      <c r="V93" s="7"/>
      <c r="W93" s="7"/>
      <c r="X93" s="7"/>
      <c r="Y93" s="7"/>
      <c r="Z93" s="7"/>
      <c r="AA93" s="7"/>
      <c r="AB93" s="7"/>
      <c r="AC93" s="7"/>
      <c r="AD93" s="7"/>
      <c r="AE93" s="7"/>
      <c r="AF93" s="7"/>
      <c r="AG93" s="7"/>
      <c r="AH93" s="7"/>
      <c r="AI93" s="7"/>
      <c r="AJ93" s="7"/>
      <c r="AK93" s="7"/>
      <c r="AL93" s="7"/>
      <c r="AM93" s="7"/>
      <c r="AN93" s="7"/>
      <c r="AO93" s="7"/>
      <c r="AP93" s="7">
        <v>2</v>
      </c>
      <c r="AQ93" s="7">
        <v>1</v>
      </c>
      <c r="AR93" s="7"/>
      <c r="AS93" s="7"/>
      <c r="AT93" s="84"/>
      <c r="AU93" s="7"/>
      <c r="AV93" s="7"/>
      <c r="AW93" s="7"/>
      <c r="AX93" s="7"/>
      <c r="AY93" s="7"/>
      <c r="AZ93" s="7"/>
      <c r="BA93" s="7"/>
      <c r="BB93" s="7"/>
      <c r="BC93" s="7"/>
      <c r="BD93" s="7"/>
      <c r="BE93" s="7"/>
      <c r="BF93" s="7"/>
      <c r="BG93" s="7">
        <v>2</v>
      </c>
      <c r="BH93" s="7"/>
      <c r="BI93" s="7"/>
      <c r="BJ93" s="7"/>
      <c r="BK93" s="7"/>
      <c r="BL93" s="7"/>
      <c r="BM93" s="7"/>
      <c r="BN93" s="7"/>
      <c r="BO93" s="7"/>
      <c r="BP93" s="7"/>
      <c r="BQ93" s="7"/>
      <c r="BR93" s="7"/>
      <c r="BS93" s="7"/>
      <c r="BT93" s="7"/>
      <c r="BU93" s="7"/>
      <c r="BV93" s="24"/>
      <c r="BW93" s="7"/>
      <c r="BX93" s="7"/>
      <c r="BY93" s="7"/>
      <c r="BZ93" s="7"/>
      <c r="CA93" s="7"/>
      <c r="CB93" s="7"/>
      <c r="CC93" s="7"/>
      <c r="CD93" s="7"/>
      <c r="CE93" s="7"/>
      <c r="CF93" s="7"/>
      <c r="CG93" s="7">
        <v>1</v>
      </c>
      <c r="CH93" s="7">
        <v>2</v>
      </c>
      <c r="CI93" s="7">
        <v>2</v>
      </c>
      <c r="CJ93" s="7">
        <v>2</v>
      </c>
      <c r="CK93" s="7">
        <v>2</v>
      </c>
      <c r="CL93" s="7">
        <v>2</v>
      </c>
      <c r="CM93" s="7">
        <v>2</v>
      </c>
      <c r="CN93" s="7">
        <v>2</v>
      </c>
      <c r="CO93" s="7">
        <v>2</v>
      </c>
      <c r="CP93" s="8"/>
      <c r="CQ93" s="7"/>
      <c r="CR93" s="7"/>
      <c r="CS93" s="7"/>
      <c r="CT93" s="7"/>
      <c r="CU93" s="7"/>
      <c r="CV93" s="7"/>
      <c r="CW93" s="77"/>
      <c r="CX93" s="7"/>
      <c r="CY93" s="7"/>
      <c r="CZ93" s="7"/>
      <c r="DA93" s="7"/>
      <c r="DB93" s="7"/>
      <c r="DC93" s="7"/>
      <c r="DD93" s="24"/>
      <c r="DE93" s="7"/>
      <c r="DF93" s="7"/>
      <c r="DG93" s="7"/>
      <c r="DH93" s="7"/>
      <c r="DI93" s="7"/>
      <c r="DJ93" s="7"/>
      <c r="DK93" s="7"/>
      <c r="DL93" s="7"/>
      <c r="DM93" s="7"/>
      <c r="DN93" s="7"/>
      <c r="DO93" s="7"/>
      <c r="DP93" s="7"/>
      <c r="DQ93" s="7"/>
      <c r="DR93" s="7"/>
      <c r="DS93" s="7"/>
      <c r="DT93" s="7"/>
      <c r="DU93" s="7"/>
      <c r="DV93" s="7"/>
      <c r="DW93" s="7"/>
      <c r="DX93" s="7"/>
      <c r="DY93" s="7"/>
      <c r="DZ93" s="77"/>
      <c r="EA93" s="7"/>
    </row>
    <row r="94" spans="1:131" ht="12.75">
      <c r="A94" s="34" t="s">
        <v>107</v>
      </c>
      <c r="B94" s="7">
        <v>93</v>
      </c>
      <c r="C94" s="7">
        <v>2</v>
      </c>
      <c r="D94" s="7"/>
      <c r="E94" s="7"/>
      <c r="F94" s="7"/>
      <c r="G94" s="7"/>
      <c r="H94" s="7"/>
      <c r="I94" s="7"/>
      <c r="J94" s="7"/>
      <c r="K94" s="7"/>
      <c r="L94" s="7"/>
      <c r="M94" s="7"/>
      <c r="N94" s="7"/>
      <c r="O94" s="7">
        <v>2</v>
      </c>
      <c r="P94" s="7">
        <v>2</v>
      </c>
      <c r="Q94" s="7"/>
      <c r="R94" s="7"/>
      <c r="S94" s="7"/>
      <c r="T94" s="7"/>
      <c r="U94" s="7"/>
      <c r="V94" s="7"/>
      <c r="W94" s="7"/>
      <c r="X94" s="7"/>
      <c r="Y94" s="7"/>
      <c r="Z94" s="7"/>
      <c r="AA94" s="7"/>
      <c r="AB94" s="7"/>
      <c r="AC94" s="7"/>
      <c r="AD94" s="7"/>
      <c r="AE94" s="7"/>
      <c r="AF94" s="7"/>
      <c r="AG94" s="7"/>
      <c r="AH94" s="7"/>
      <c r="AI94" s="7"/>
      <c r="AJ94" s="7"/>
      <c r="AK94" s="7"/>
      <c r="AL94" s="7"/>
      <c r="AM94" s="7"/>
      <c r="AN94" s="7"/>
      <c r="AO94" s="7"/>
      <c r="AP94" s="7">
        <v>2</v>
      </c>
      <c r="AQ94" s="7">
        <v>1</v>
      </c>
      <c r="AR94" s="7">
        <v>1</v>
      </c>
      <c r="AS94" s="7"/>
      <c r="AT94" s="84">
        <v>1</v>
      </c>
      <c r="AU94" s="7"/>
      <c r="AV94" s="7"/>
      <c r="AW94" s="7"/>
      <c r="AX94" s="7"/>
      <c r="AY94" s="7"/>
      <c r="AZ94" s="7"/>
      <c r="BA94" s="7"/>
      <c r="BB94" s="7"/>
      <c r="BC94" s="7"/>
      <c r="BD94" s="7"/>
      <c r="BE94" s="7"/>
      <c r="BF94" s="7"/>
      <c r="BG94" s="7">
        <v>2</v>
      </c>
      <c r="BH94" s="7"/>
      <c r="BI94" s="7"/>
      <c r="BJ94" s="7"/>
      <c r="BK94" s="7"/>
      <c r="BL94" s="7"/>
      <c r="BM94" s="7"/>
      <c r="BN94" s="7"/>
      <c r="BO94" s="7"/>
      <c r="BP94" s="7"/>
      <c r="BQ94" s="7"/>
      <c r="BR94" s="7"/>
      <c r="BS94" s="7"/>
      <c r="BT94" s="7"/>
      <c r="BU94" s="7"/>
      <c r="BV94" s="24"/>
      <c r="BW94" s="7"/>
      <c r="BX94" s="7"/>
      <c r="BY94" s="7"/>
      <c r="BZ94" s="7"/>
      <c r="CA94" s="7"/>
      <c r="CB94" s="7"/>
      <c r="CC94" s="7"/>
      <c r="CD94" s="7"/>
      <c r="CE94" s="7"/>
      <c r="CF94" s="7"/>
      <c r="CG94" s="7">
        <v>1</v>
      </c>
      <c r="CH94" s="7">
        <v>2</v>
      </c>
      <c r="CI94" s="7">
        <v>2</v>
      </c>
      <c r="CJ94" s="7">
        <v>2</v>
      </c>
      <c r="CK94" s="7">
        <v>2</v>
      </c>
      <c r="CL94" s="7">
        <v>2</v>
      </c>
      <c r="CM94" s="7">
        <v>2</v>
      </c>
      <c r="CN94" s="7">
        <v>2</v>
      </c>
      <c r="CO94" s="7">
        <v>2</v>
      </c>
      <c r="CP94" s="7">
        <v>2</v>
      </c>
      <c r="CQ94" s="8"/>
      <c r="CR94" s="7"/>
      <c r="CS94" s="7"/>
      <c r="CT94" s="7"/>
      <c r="CU94" s="7"/>
      <c r="CV94" s="7"/>
      <c r="CW94" s="77"/>
      <c r="CX94" s="7"/>
      <c r="CY94" s="7"/>
      <c r="CZ94" s="7"/>
      <c r="DA94" s="7"/>
      <c r="DB94" s="7"/>
      <c r="DC94" s="7"/>
      <c r="DD94" s="24"/>
      <c r="DE94" s="7"/>
      <c r="DF94" s="7"/>
      <c r="DG94" s="7"/>
      <c r="DH94" s="7"/>
      <c r="DI94" s="7"/>
      <c r="DJ94" s="7"/>
      <c r="DK94" s="7"/>
      <c r="DL94" s="7"/>
      <c r="DM94" s="7"/>
      <c r="DN94" s="7"/>
      <c r="DO94" s="7"/>
      <c r="DP94" s="7"/>
      <c r="DQ94" s="7"/>
      <c r="DR94" s="7"/>
      <c r="DS94" s="7"/>
      <c r="DT94" s="7"/>
      <c r="DU94" s="7"/>
      <c r="DV94" s="7"/>
      <c r="DW94" s="7"/>
      <c r="DX94" s="7"/>
      <c r="DY94" s="7"/>
      <c r="DZ94" s="77"/>
      <c r="EA94" s="7"/>
    </row>
    <row r="95" spans="1:131" ht="12.75">
      <c r="A95" s="34" t="s">
        <v>108</v>
      </c>
      <c r="B95" s="7">
        <v>94</v>
      </c>
      <c r="C95" s="7">
        <v>2</v>
      </c>
      <c r="D95" s="7"/>
      <c r="E95" s="7"/>
      <c r="F95" s="7"/>
      <c r="G95" s="7"/>
      <c r="H95" s="7"/>
      <c r="I95" s="7"/>
      <c r="J95" s="7"/>
      <c r="K95" s="7"/>
      <c r="L95" s="7"/>
      <c r="M95" s="7"/>
      <c r="N95" s="7"/>
      <c r="O95" s="7">
        <v>2</v>
      </c>
      <c r="P95" s="7">
        <v>2</v>
      </c>
      <c r="Q95" s="7"/>
      <c r="R95" s="7"/>
      <c r="S95" s="7"/>
      <c r="T95" s="7"/>
      <c r="U95" s="7"/>
      <c r="V95" s="7"/>
      <c r="W95" s="7"/>
      <c r="X95" s="7"/>
      <c r="Y95" s="7"/>
      <c r="Z95" s="7"/>
      <c r="AA95" s="7"/>
      <c r="AB95" s="7"/>
      <c r="AC95" s="7"/>
      <c r="AD95" s="7"/>
      <c r="AE95" s="7"/>
      <c r="AF95" s="7"/>
      <c r="AG95" s="7"/>
      <c r="AH95" s="7"/>
      <c r="AI95" s="7"/>
      <c r="AJ95" s="7"/>
      <c r="AK95" s="7"/>
      <c r="AL95" s="7"/>
      <c r="AM95" s="7"/>
      <c r="AN95" s="7"/>
      <c r="AO95" s="7"/>
      <c r="AP95" s="7">
        <v>2</v>
      </c>
      <c r="AQ95" s="7">
        <v>1</v>
      </c>
      <c r="AR95" s="7">
        <v>1</v>
      </c>
      <c r="AS95" s="7"/>
      <c r="AT95" s="84">
        <v>1</v>
      </c>
      <c r="AU95" s="7"/>
      <c r="AV95" s="7"/>
      <c r="AW95" s="7"/>
      <c r="AX95" s="7"/>
      <c r="AY95" s="7"/>
      <c r="AZ95" s="7"/>
      <c r="BA95" s="7"/>
      <c r="BB95" s="7"/>
      <c r="BC95" s="7"/>
      <c r="BD95" s="7"/>
      <c r="BE95" s="7"/>
      <c r="BF95" s="7"/>
      <c r="BG95" s="7">
        <v>2</v>
      </c>
      <c r="BH95" s="7"/>
      <c r="BI95" s="7"/>
      <c r="BJ95" s="7"/>
      <c r="BK95" s="7"/>
      <c r="BL95" s="7"/>
      <c r="BM95" s="7"/>
      <c r="BN95" s="7"/>
      <c r="BO95" s="7"/>
      <c r="BP95" s="7"/>
      <c r="BQ95" s="7"/>
      <c r="BR95" s="7"/>
      <c r="BS95" s="7"/>
      <c r="BT95" s="7"/>
      <c r="BU95" s="7"/>
      <c r="BV95" s="24"/>
      <c r="BW95" s="7"/>
      <c r="BX95" s="7"/>
      <c r="BY95" s="7"/>
      <c r="BZ95" s="7"/>
      <c r="CA95" s="7"/>
      <c r="CB95" s="7"/>
      <c r="CC95" s="7"/>
      <c r="CD95" s="7"/>
      <c r="CE95" s="7"/>
      <c r="CF95" s="7"/>
      <c r="CG95" s="7">
        <v>1</v>
      </c>
      <c r="CH95" s="7">
        <v>2</v>
      </c>
      <c r="CI95" s="7">
        <v>2</v>
      </c>
      <c r="CJ95" s="7">
        <v>2</v>
      </c>
      <c r="CK95" s="7">
        <v>2</v>
      </c>
      <c r="CL95" s="7">
        <v>2</v>
      </c>
      <c r="CM95" s="7">
        <v>2</v>
      </c>
      <c r="CN95" s="7">
        <v>2</v>
      </c>
      <c r="CO95" s="7">
        <v>2</v>
      </c>
      <c r="CP95" s="7">
        <v>2</v>
      </c>
      <c r="CQ95" s="7">
        <v>2</v>
      </c>
      <c r="CR95" s="8"/>
      <c r="CS95" s="7"/>
      <c r="CT95" s="7"/>
      <c r="CU95" s="7"/>
      <c r="CV95" s="7"/>
      <c r="CW95" s="77"/>
      <c r="CX95" s="7"/>
      <c r="CY95" s="7"/>
      <c r="CZ95" s="7"/>
      <c r="DA95" s="7"/>
      <c r="DB95" s="7"/>
      <c r="DC95" s="7"/>
      <c r="DD95" s="24"/>
      <c r="DE95" s="7"/>
      <c r="DF95" s="7"/>
      <c r="DG95" s="7"/>
      <c r="DH95" s="7"/>
      <c r="DI95" s="7"/>
      <c r="DJ95" s="7"/>
      <c r="DK95" s="7"/>
      <c r="DL95" s="7"/>
      <c r="DM95" s="7"/>
      <c r="DN95" s="7"/>
      <c r="DO95" s="7"/>
      <c r="DP95" s="7"/>
      <c r="DQ95" s="7"/>
      <c r="DR95" s="7"/>
      <c r="DS95" s="7"/>
      <c r="DT95" s="7"/>
      <c r="DU95" s="7"/>
      <c r="DV95" s="7"/>
      <c r="DW95" s="7"/>
      <c r="DX95" s="7"/>
      <c r="DY95" s="7"/>
      <c r="DZ95" s="77"/>
      <c r="EA95" s="7"/>
    </row>
    <row r="96" spans="1:131" ht="12.75">
      <c r="A96" s="34" t="s">
        <v>109</v>
      </c>
      <c r="B96" s="7">
        <v>95</v>
      </c>
      <c r="C96" s="7">
        <v>2</v>
      </c>
      <c r="D96" s="7"/>
      <c r="E96" s="7"/>
      <c r="F96" s="7"/>
      <c r="G96" s="7"/>
      <c r="H96" s="7"/>
      <c r="I96" s="7"/>
      <c r="J96" s="7"/>
      <c r="K96" s="7"/>
      <c r="L96" s="7"/>
      <c r="M96" s="7"/>
      <c r="N96" s="7"/>
      <c r="O96" s="7">
        <v>2</v>
      </c>
      <c r="P96" s="7">
        <v>2</v>
      </c>
      <c r="Q96" s="7"/>
      <c r="R96" s="7"/>
      <c r="S96" s="7"/>
      <c r="T96" s="7"/>
      <c r="U96" s="7"/>
      <c r="V96" s="7"/>
      <c r="W96" s="7"/>
      <c r="X96" s="7"/>
      <c r="Y96" s="7"/>
      <c r="Z96" s="7"/>
      <c r="AA96" s="7"/>
      <c r="AB96" s="7"/>
      <c r="AC96" s="7"/>
      <c r="AD96" s="7"/>
      <c r="AE96" s="7"/>
      <c r="AF96" s="7"/>
      <c r="AG96" s="7"/>
      <c r="AH96" s="7"/>
      <c r="AI96" s="7"/>
      <c r="AJ96" s="7"/>
      <c r="AK96" s="7"/>
      <c r="AL96" s="7"/>
      <c r="AM96" s="7"/>
      <c r="AN96" s="7"/>
      <c r="AO96" s="7"/>
      <c r="AP96" s="7">
        <v>2</v>
      </c>
      <c r="AQ96" s="7">
        <v>1</v>
      </c>
      <c r="AR96" s="7"/>
      <c r="AS96" s="7"/>
      <c r="AT96" s="84"/>
      <c r="AU96" s="7"/>
      <c r="AV96" s="7"/>
      <c r="AW96" s="7"/>
      <c r="AX96" s="7"/>
      <c r="AY96" s="7"/>
      <c r="AZ96" s="7"/>
      <c r="BA96" s="7"/>
      <c r="BB96" s="7"/>
      <c r="BC96" s="7"/>
      <c r="BD96" s="7"/>
      <c r="BE96" s="7"/>
      <c r="BF96" s="7"/>
      <c r="BG96" s="7">
        <v>2</v>
      </c>
      <c r="BH96" s="7"/>
      <c r="BI96" s="7"/>
      <c r="BJ96" s="7"/>
      <c r="BK96" s="7"/>
      <c r="BL96" s="7"/>
      <c r="BM96" s="7"/>
      <c r="BN96" s="7"/>
      <c r="BO96" s="7"/>
      <c r="BP96" s="7"/>
      <c r="BQ96" s="7"/>
      <c r="BR96" s="7"/>
      <c r="BS96" s="7"/>
      <c r="BT96" s="7"/>
      <c r="BU96" s="7"/>
      <c r="BV96" s="24"/>
      <c r="BW96" s="7"/>
      <c r="BX96" s="7"/>
      <c r="BY96" s="7"/>
      <c r="BZ96" s="7"/>
      <c r="CA96" s="7"/>
      <c r="CB96" s="7"/>
      <c r="CC96" s="7"/>
      <c r="CD96" s="7"/>
      <c r="CE96" s="7"/>
      <c r="CF96" s="7"/>
      <c r="CG96" s="7">
        <v>2</v>
      </c>
      <c r="CH96" s="7">
        <v>2</v>
      </c>
      <c r="CI96" s="7">
        <v>2</v>
      </c>
      <c r="CJ96" s="7">
        <v>2</v>
      </c>
      <c r="CK96" s="7">
        <v>2</v>
      </c>
      <c r="CL96" s="7">
        <v>2</v>
      </c>
      <c r="CM96" s="7">
        <v>2</v>
      </c>
      <c r="CN96" s="7">
        <v>2</v>
      </c>
      <c r="CO96" s="7">
        <v>2</v>
      </c>
      <c r="CP96" s="7">
        <v>2</v>
      </c>
      <c r="CQ96" s="7">
        <v>2</v>
      </c>
      <c r="CR96" s="7">
        <v>2</v>
      </c>
      <c r="CS96" s="8"/>
      <c r="CT96" s="7"/>
      <c r="CU96" s="7"/>
      <c r="CV96" s="7"/>
      <c r="CW96" s="77"/>
      <c r="CX96" s="7"/>
      <c r="CY96" s="7"/>
      <c r="CZ96" s="7"/>
      <c r="DA96" s="7"/>
      <c r="DB96" s="7"/>
      <c r="DC96" s="7"/>
      <c r="DD96" s="24"/>
      <c r="DE96" s="7"/>
      <c r="DF96" s="7"/>
      <c r="DG96" s="7"/>
      <c r="DH96" s="7"/>
      <c r="DI96" s="7"/>
      <c r="DJ96" s="7"/>
      <c r="DK96" s="7"/>
      <c r="DL96" s="7"/>
      <c r="DM96" s="7"/>
      <c r="DN96" s="7"/>
      <c r="DO96" s="7"/>
      <c r="DP96" s="7"/>
      <c r="DQ96" s="7"/>
      <c r="DR96" s="7"/>
      <c r="DS96" s="7"/>
      <c r="DT96" s="7"/>
      <c r="DU96" s="7"/>
      <c r="DV96" s="7"/>
      <c r="DW96" s="7"/>
      <c r="DX96" s="7"/>
      <c r="DY96" s="7"/>
      <c r="DZ96" s="77"/>
      <c r="EA96" s="7"/>
    </row>
    <row r="97" spans="1:131" ht="12.75">
      <c r="A97" s="34" t="s">
        <v>110</v>
      </c>
      <c r="B97" s="7">
        <v>96</v>
      </c>
      <c r="C97" s="7">
        <v>1</v>
      </c>
      <c r="D97" s="7"/>
      <c r="E97" s="7"/>
      <c r="F97" s="7"/>
      <c r="G97" s="7"/>
      <c r="H97" s="7"/>
      <c r="I97" s="7"/>
      <c r="J97" s="7"/>
      <c r="K97" s="7"/>
      <c r="L97" s="7"/>
      <c r="M97" s="7"/>
      <c r="N97" s="7"/>
      <c r="O97" s="7">
        <v>1</v>
      </c>
      <c r="P97" s="7">
        <v>1</v>
      </c>
      <c r="Q97" s="7"/>
      <c r="R97" s="7"/>
      <c r="S97" s="7"/>
      <c r="T97" s="7"/>
      <c r="U97" s="7"/>
      <c r="V97" s="7"/>
      <c r="W97" s="7"/>
      <c r="X97" s="7"/>
      <c r="Y97" s="7"/>
      <c r="Z97" s="7"/>
      <c r="AA97" s="7"/>
      <c r="AB97" s="7"/>
      <c r="AC97" s="7"/>
      <c r="AD97" s="7"/>
      <c r="AE97" s="7"/>
      <c r="AF97" s="7"/>
      <c r="AG97" s="7"/>
      <c r="AH97" s="7"/>
      <c r="AI97" s="7"/>
      <c r="AJ97" s="7"/>
      <c r="AK97" s="7"/>
      <c r="AL97" s="7"/>
      <c r="AM97" s="7"/>
      <c r="AN97" s="7"/>
      <c r="AO97" s="7"/>
      <c r="AP97" s="7">
        <v>1</v>
      </c>
      <c r="AQ97" s="7"/>
      <c r="AR97" s="7"/>
      <c r="AS97" s="7"/>
      <c r="AT97" s="84"/>
      <c r="AU97" s="7"/>
      <c r="AV97" s="7"/>
      <c r="AW97" s="7"/>
      <c r="AX97" s="7"/>
      <c r="AY97" s="7">
        <v>1</v>
      </c>
      <c r="AZ97" s="7"/>
      <c r="BA97" s="7"/>
      <c r="BB97" s="7"/>
      <c r="BC97" s="7"/>
      <c r="BD97" s="7"/>
      <c r="BE97" s="7"/>
      <c r="BF97" s="7"/>
      <c r="BG97" s="7">
        <v>1</v>
      </c>
      <c r="BH97" s="7"/>
      <c r="BI97" s="7"/>
      <c r="BJ97" s="7">
        <v>1</v>
      </c>
      <c r="BK97" s="7"/>
      <c r="BL97" s="7"/>
      <c r="BM97" s="7"/>
      <c r="BN97" s="7"/>
      <c r="BO97" s="7"/>
      <c r="BP97" s="7"/>
      <c r="BQ97" s="7"/>
      <c r="BR97" s="7"/>
      <c r="BS97" s="7"/>
      <c r="BT97" s="7"/>
      <c r="BU97" s="7"/>
      <c r="BV97" s="24"/>
      <c r="BW97" s="7"/>
      <c r="BX97" s="7"/>
      <c r="BY97" s="7"/>
      <c r="BZ97" s="7"/>
      <c r="CA97" s="7"/>
      <c r="CB97" s="7"/>
      <c r="CC97" s="7"/>
      <c r="CD97" s="7"/>
      <c r="CE97" s="7"/>
      <c r="CF97" s="7"/>
      <c r="CG97" s="7">
        <v>1</v>
      </c>
      <c r="CH97" s="7">
        <v>1</v>
      </c>
      <c r="CI97" s="7">
        <v>1</v>
      </c>
      <c r="CJ97" s="7">
        <v>1</v>
      </c>
      <c r="CK97" s="7">
        <v>1</v>
      </c>
      <c r="CL97" s="7">
        <v>1</v>
      </c>
      <c r="CM97" s="7">
        <v>1</v>
      </c>
      <c r="CN97" s="7">
        <v>1</v>
      </c>
      <c r="CO97" s="7">
        <v>1</v>
      </c>
      <c r="CP97" s="7">
        <v>1</v>
      </c>
      <c r="CQ97" s="7">
        <v>1</v>
      </c>
      <c r="CR97" s="7">
        <v>1</v>
      </c>
      <c r="CS97" s="7">
        <v>1</v>
      </c>
      <c r="CT97" s="8"/>
      <c r="CU97" s="7"/>
      <c r="CV97" s="7"/>
      <c r="CW97" s="77"/>
      <c r="CX97" s="7"/>
      <c r="CY97" s="7"/>
      <c r="CZ97" s="7"/>
      <c r="DA97" s="7"/>
      <c r="DB97" s="7"/>
      <c r="DC97" s="7"/>
      <c r="DD97" s="24"/>
      <c r="DE97" s="7"/>
      <c r="DF97" s="7"/>
      <c r="DG97" s="7"/>
      <c r="DH97" s="7"/>
      <c r="DI97" s="7"/>
      <c r="DJ97" s="7"/>
      <c r="DK97" s="7"/>
      <c r="DL97" s="7"/>
      <c r="DM97" s="7"/>
      <c r="DN97" s="7"/>
      <c r="DO97" s="7"/>
      <c r="DP97" s="7"/>
      <c r="DQ97" s="7"/>
      <c r="DR97" s="7"/>
      <c r="DS97" s="7"/>
      <c r="DT97" s="7"/>
      <c r="DU97" s="7"/>
      <c r="DV97" s="7"/>
      <c r="DW97" s="7"/>
      <c r="DX97" s="7"/>
      <c r="DY97" s="7"/>
      <c r="DZ97" s="77"/>
      <c r="EA97" s="7"/>
    </row>
    <row r="98" spans="1:131" ht="12.75">
      <c r="A98" s="34" t="s">
        <v>111</v>
      </c>
      <c r="B98" s="7">
        <v>97</v>
      </c>
      <c r="C98" s="7">
        <v>2</v>
      </c>
      <c r="D98" s="7"/>
      <c r="E98" s="7"/>
      <c r="F98" s="7"/>
      <c r="G98" s="7"/>
      <c r="H98" s="7"/>
      <c r="I98" s="7"/>
      <c r="J98" s="7"/>
      <c r="K98" s="7"/>
      <c r="L98" s="7"/>
      <c r="M98" s="7"/>
      <c r="N98" s="7"/>
      <c r="O98" s="7">
        <v>2</v>
      </c>
      <c r="P98" s="7">
        <v>2</v>
      </c>
      <c r="Q98" s="7"/>
      <c r="R98" s="7"/>
      <c r="S98" s="7"/>
      <c r="T98" s="7"/>
      <c r="U98" s="7"/>
      <c r="V98" s="7"/>
      <c r="W98" s="7"/>
      <c r="X98" s="7"/>
      <c r="Y98" s="7"/>
      <c r="Z98" s="7"/>
      <c r="AA98" s="7"/>
      <c r="AB98" s="7"/>
      <c r="AC98" s="7"/>
      <c r="AD98" s="7"/>
      <c r="AE98" s="7"/>
      <c r="AF98" s="7"/>
      <c r="AG98" s="7"/>
      <c r="AH98" s="7"/>
      <c r="AI98" s="7"/>
      <c r="AJ98" s="7"/>
      <c r="AK98" s="7"/>
      <c r="AL98" s="7"/>
      <c r="AM98" s="7"/>
      <c r="AN98" s="7"/>
      <c r="AO98" s="7"/>
      <c r="AP98" s="7">
        <v>2</v>
      </c>
      <c r="AQ98" s="7">
        <v>1</v>
      </c>
      <c r="AR98" s="7"/>
      <c r="AS98" s="7"/>
      <c r="AT98" s="84">
        <v>1</v>
      </c>
      <c r="AU98" s="7"/>
      <c r="AV98" s="7"/>
      <c r="AW98" s="7"/>
      <c r="AX98" s="7"/>
      <c r="AY98" s="7"/>
      <c r="AZ98" s="7"/>
      <c r="BA98" s="7"/>
      <c r="BB98" s="7"/>
      <c r="BC98" s="7"/>
      <c r="BD98" s="7"/>
      <c r="BE98" s="7"/>
      <c r="BF98" s="7"/>
      <c r="BG98" s="7">
        <v>2</v>
      </c>
      <c r="BH98" s="7"/>
      <c r="BI98" s="7"/>
      <c r="BJ98" s="7"/>
      <c r="BK98" s="7"/>
      <c r="BL98" s="7">
        <v>1</v>
      </c>
      <c r="BM98" s="7"/>
      <c r="BN98" s="7"/>
      <c r="BO98" s="7"/>
      <c r="BP98" s="7"/>
      <c r="BQ98" s="7"/>
      <c r="BR98" s="7"/>
      <c r="BS98" s="7"/>
      <c r="BT98" s="7"/>
      <c r="BU98" s="7"/>
      <c r="BV98" s="24"/>
      <c r="BW98" s="7"/>
      <c r="BX98" s="7"/>
      <c r="BY98" s="7"/>
      <c r="BZ98" s="7"/>
      <c r="CA98" s="7"/>
      <c r="CB98" s="7"/>
      <c r="CC98" s="7"/>
      <c r="CD98" s="7"/>
      <c r="CE98" s="7"/>
      <c r="CF98" s="7"/>
      <c r="CG98" s="7">
        <v>1</v>
      </c>
      <c r="CH98" s="7">
        <v>2</v>
      </c>
      <c r="CI98" s="7">
        <v>2</v>
      </c>
      <c r="CJ98" s="7">
        <v>2</v>
      </c>
      <c r="CK98" s="7">
        <v>2</v>
      </c>
      <c r="CL98" s="7">
        <v>2</v>
      </c>
      <c r="CM98" s="7">
        <v>2</v>
      </c>
      <c r="CN98" s="7">
        <v>2</v>
      </c>
      <c r="CO98" s="7">
        <v>2</v>
      </c>
      <c r="CP98" s="7">
        <v>2</v>
      </c>
      <c r="CQ98" s="7">
        <v>2</v>
      </c>
      <c r="CR98" s="7">
        <v>2</v>
      </c>
      <c r="CS98" s="7">
        <v>2</v>
      </c>
      <c r="CT98" s="7"/>
      <c r="CU98" s="8"/>
      <c r="CV98" s="7"/>
      <c r="CW98" s="77"/>
      <c r="CX98" s="7"/>
      <c r="CY98" s="7"/>
      <c r="CZ98" s="7"/>
      <c r="DA98" s="7"/>
      <c r="DB98" s="7"/>
      <c r="DC98" s="7"/>
      <c r="DD98" s="24"/>
      <c r="DE98" s="7"/>
      <c r="DF98" s="7"/>
      <c r="DG98" s="7"/>
      <c r="DH98" s="7"/>
      <c r="DI98" s="7"/>
      <c r="DJ98" s="7"/>
      <c r="DK98" s="7"/>
      <c r="DL98" s="7"/>
      <c r="DM98" s="7"/>
      <c r="DN98" s="7"/>
      <c r="DO98" s="7"/>
      <c r="DP98" s="7"/>
      <c r="DQ98" s="7"/>
      <c r="DR98" s="7"/>
      <c r="DS98" s="7"/>
      <c r="DT98" s="7"/>
      <c r="DU98" s="7"/>
      <c r="DV98" s="7"/>
      <c r="DW98" s="7"/>
      <c r="DX98" s="7"/>
      <c r="DY98" s="7"/>
      <c r="DZ98" s="77"/>
      <c r="EA98" s="7"/>
    </row>
    <row r="99" spans="1:131" s="1" customFormat="1" ht="12.75">
      <c r="A99" s="36" t="s">
        <v>151</v>
      </c>
      <c r="B99" s="7">
        <v>98</v>
      </c>
      <c r="C99" s="24">
        <v>1</v>
      </c>
      <c r="D99" s="24"/>
      <c r="E99" s="24"/>
      <c r="F99" s="24"/>
      <c r="G99" s="24"/>
      <c r="H99" s="24"/>
      <c r="I99" s="24"/>
      <c r="J99" s="24"/>
      <c r="K99" s="24"/>
      <c r="L99" s="24"/>
      <c r="M99" s="24"/>
      <c r="N99" s="24"/>
      <c r="O99" s="24">
        <v>1</v>
      </c>
      <c r="P99" s="24">
        <v>1</v>
      </c>
      <c r="Q99" s="24"/>
      <c r="R99" s="24"/>
      <c r="S99" s="24"/>
      <c r="T99" s="24"/>
      <c r="U99" s="24">
        <v>1</v>
      </c>
      <c r="V99" s="24"/>
      <c r="W99" s="24"/>
      <c r="X99" s="24"/>
      <c r="Y99" s="24"/>
      <c r="Z99" s="24"/>
      <c r="AA99" s="24"/>
      <c r="AB99" s="24"/>
      <c r="AC99" s="24"/>
      <c r="AD99" s="24"/>
      <c r="AE99" s="24"/>
      <c r="AF99" s="24"/>
      <c r="AG99" s="24"/>
      <c r="AH99" s="24"/>
      <c r="AI99" s="24"/>
      <c r="AJ99" s="24"/>
      <c r="AK99" s="24"/>
      <c r="AL99" s="24"/>
      <c r="AM99" s="24"/>
      <c r="AN99" s="24"/>
      <c r="AO99" s="24"/>
      <c r="AP99" s="24">
        <v>1</v>
      </c>
      <c r="AQ99" s="24">
        <v>2</v>
      </c>
      <c r="AR99" s="24"/>
      <c r="AS99" s="24"/>
      <c r="AT99" s="84">
        <v>1</v>
      </c>
      <c r="AU99" s="24"/>
      <c r="AV99" s="24"/>
      <c r="AW99" s="24"/>
      <c r="AX99" s="24"/>
      <c r="AY99" s="24"/>
      <c r="AZ99" s="24"/>
      <c r="BA99" s="24"/>
      <c r="BB99" s="24"/>
      <c r="BC99" s="24"/>
      <c r="BD99" s="24"/>
      <c r="BE99" s="24"/>
      <c r="BF99" s="24"/>
      <c r="BG99" s="24">
        <v>1</v>
      </c>
      <c r="BH99" s="24"/>
      <c r="BI99" s="24"/>
      <c r="BJ99" s="24"/>
      <c r="BK99" s="24"/>
      <c r="BL99" s="24">
        <v>1</v>
      </c>
      <c r="BM99" s="24"/>
      <c r="BN99" s="24">
        <v>1</v>
      </c>
      <c r="BO99" s="24"/>
      <c r="BP99" s="24"/>
      <c r="BQ99" s="24"/>
      <c r="BR99" s="24"/>
      <c r="BS99" s="24"/>
      <c r="BT99" s="24"/>
      <c r="BU99" s="24"/>
      <c r="BV99" s="24"/>
      <c r="BW99" s="24"/>
      <c r="BX99" s="24"/>
      <c r="BY99" s="24"/>
      <c r="BZ99" s="24"/>
      <c r="CA99" s="24"/>
      <c r="CB99" s="24"/>
      <c r="CC99" s="24"/>
      <c r="CD99" s="24"/>
      <c r="CE99" s="24"/>
      <c r="CF99" s="24"/>
      <c r="CG99" s="24">
        <v>1</v>
      </c>
      <c r="CH99" s="24">
        <v>2</v>
      </c>
      <c r="CI99" s="24">
        <v>2</v>
      </c>
      <c r="CJ99" s="24">
        <v>2</v>
      </c>
      <c r="CK99" s="24">
        <v>2</v>
      </c>
      <c r="CL99" s="24">
        <v>2</v>
      </c>
      <c r="CM99" s="24">
        <v>2</v>
      </c>
      <c r="CN99" s="24">
        <v>2</v>
      </c>
      <c r="CO99" s="24">
        <v>2</v>
      </c>
      <c r="CP99" s="24">
        <v>2</v>
      </c>
      <c r="CQ99" s="24">
        <v>2</v>
      </c>
      <c r="CR99" s="24">
        <v>2</v>
      </c>
      <c r="CS99" s="24">
        <v>2</v>
      </c>
      <c r="CT99" s="24">
        <v>1</v>
      </c>
      <c r="CU99" s="24">
        <v>2</v>
      </c>
      <c r="CV99" s="24"/>
      <c r="CW99" s="78"/>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78"/>
      <c r="EA99" s="24"/>
    </row>
    <row r="100" spans="1:131" ht="12.75">
      <c r="A100" s="34" t="s">
        <v>139</v>
      </c>
      <c r="B100" s="7">
        <v>99</v>
      </c>
      <c r="C100" s="7"/>
      <c r="D100" s="7"/>
      <c r="E100" s="7"/>
      <c r="F100" s="7"/>
      <c r="G100" s="7"/>
      <c r="H100" s="7"/>
      <c r="I100" s="7"/>
      <c r="J100" s="7"/>
      <c r="K100" s="7"/>
      <c r="L100" s="7"/>
      <c r="M100" s="7"/>
      <c r="N100" s="7"/>
      <c r="O100" s="7"/>
      <c r="P100" s="7"/>
      <c r="Q100" s="7"/>
      <c r="R100" s="7"/>
      <c r="S100" s="7">
        <v>1</v>
      </c>
      <c r="T100" s="7"/>
      <c r="U100" s="7"/>
      <c r="V100" s="7"/>
      <c r="W100" s="7"/>
      <c r="X100" s="7"/>
      <c r="Y100" s="7"/>
      <c r="Z100" s="7"/>
      <c r="AA100" s="7">
        <v>1</v>
      </c>
      <c r="AB100" s="7"/>
      <c r="AC100" s="7"/>
      <c r="AD100" s="7"/>
      <c r="AE100" s="7"/>
      <c r="AF100" s="7"/>
      <c r="AG100" s="7"/>
      <c r="AH100" s="7"/>
      <c r="AI100" s="7"/>
      <c r="AJ100" s="7"/>
      <c r="AK100" s="7"/>
      <c r="AL100" s="7"/>
      <c r="AM100" s="7"/>
      <c r="AN100" s="7"/>
      <c r="AO100" s="7"/>
      <c r="AP100" s="7"/>
      <c r="AQ100" s="7"/>
      <c r="AR100" s="7"/>
      <c r="AS100" s="7"/>
      <c r="AT100" s="84"/>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24"/>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9"/>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7"/>
      <c r="DT100" s="7"/>
      <c r="DU100" s="7"/>
      <c r="DV100" s="7"/>
      <c r="DW100" s="7"/>
      <c r="DX100" s="7"/>
      <c r="DY100" s="7"/>
      <c r="DZ100" s="77"/>
      <c r="EA100" s="7"/>
    </row>
    <row r="101" spans="1:131" ht="12.75">
      <c r="A101" s="153" t="s">
        <v>57</v>
      </c>
      <c r="B101" s="7">
        <v>100</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88"/>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v>2</v>
      </c>
      <c r="BS101" s="19">
        <v>2</v>
      </c>
      <c r="BT101" s="19"/>
      <c r="BU101" s="19"/>
      <c r="BV101" s="3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29"/>
      <c r="CX101" s="8"/>
      <c r="CY101" s="24"/>
      <c r="CZ101" s="24"/>
      <c r="DA101" s="24"/>
      <c r="DB101" s="24"/>
      <c r="DC101" s="24"/>
      <c r="DD101" s="24"/>
      <c r="DE101" s="24"/>
      <c r="DF101" s="24"/>
      <c r="DG101" s="24"/>
      <c r="DH101" s="24"/>
      <c r="DI101" s="24"/>
      <c r="DJ101" s="24"/>
      <c r="DK101" s="24"/>
      <c r="DL101" s="24"/>
      <c r="DM101" s="24"/>
      <c r="DN101" s="24"/>
      <c r="DO101" s="24"/>
      <c r="DP101" s="24"/>
      <c r="DQ101" s="24"/>
      <c r="DR101" s="24"/>
      <c r="DS101" s="7"/>
      <c r="DT101" s="7"/>
      <c r="DU101" s="7"/>
      <c r="DV101" s="7"/>
      <c r="DW101" s="7"/>
      <c r="DX101" s="7"/>
      <c r="DY101" s="7"/>
      <c r="DZ101" s="77"/>
      <c r="EA101" s="7"/>
    </row>
    <row r="102" spans="1:131" ht="12.75">
      <c r="A102" s="35" t="s">
        <v>42</v>
      </c>
      <c r="B102" s="7">
        <v>101</v>
      </c>
      <c r="C102" s="19">
        <v>2</v>
      </c>
      <c r="D102" s="19"/>
      <c r="E102" s="19"/>
      <c r="F102" s="19"/>
      <c r="G102" s="19"/>
      <c r="H102" s="19"/>
      <c r="I102" s="19"/>
      <c r="J102" s="19"/>
      <c r="K102" s="19"/>
      <c r="L102" s="19"/>
      <c r="M102" s="19"/>
      <c r="N102" s="19"/>
      <c r="O102" s="19">
        <v>2</v>
      </c>
      <c r="P102" s="19">
        <v>2</v>
      </c>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v>2</v>
      </c>
      <c r="AQ102" s="19">
        <v>1</v>
      </c>
      <c r="AR102" s="19">
        <v>1</v>
      </c>
      <c r="AS102" s="19"/>
      <c r="AT102" s="88"/>
      <c r="AU102" s="19"/>
      <c r="AV102" s="19"/>
      <c r="AW102" s="19"/>
      <c r="AX102" s="19"/>
      <c r="AY102" s="19"/>
      <c r="AZ102" s="19"/>
      <c r="BA102" s="19"/>
      <c r="BB102" s="19"/>
      <c r="BC102" s="19"/>
      <c r="BD102" s="19"/>
      <c r="BE102" s="19"/>
      <c r="BF102" s="19"/>
      <c r="BG102" s="19">
        <v>2</v>
      </c>
      <c r="BH102" s="19"/>
      <c r="BI102" s="19"/>
      <c r="BJ102" s="19"/>
      <c r="BK102" s="19"/>
      <c r="BL102" s="19"/>
      <c r="BM102" s="19"/>
      <c r="BN102" s="19"/>
      <c r="BO102" s="19"/>
      <c r="BP102" s="19"/>
      <c r="BQ102" s="19"/>
      <c r="BR102" s="19"/>
      <c r="BS102" s="19"/>
      <c r="BT102" s="19"/>
      <c r="BU102" s="19"/>
      <c r="BV102" s="39"/>
      <c r="BW102" s="19"/>
      <c r="BX102" s="19"/>
      <c r="BY102" s="19"/>
      <c r="BZ102" s="19"/>
      <c r="CA102" s="19"/>
      <c r="CB102" s="19"/>
      <c r="CC102" s="19"/>
      <c r="CD102" s="19"/>
      <c r="CE102" s="19"/>
      <c r="CF102" s="19"/>
      <c r="CG102" s="19">
        <v>2</v>
      </c>
      <c r="CH102" s="19">
        <v>2</v>
      </c>
      <c r="CI102" s="19">
        <v>2</v>
      </c>
      <c r="CJ102" s="19">
        <v>2</v>
      </c>
      <c r="CK102" s="19">
        <v>2</v>
      </c>
      <c r="CL102" s="19">
        <v>2</v>
      </c>
      <c r="CM102" s="19">
        <v>2</v>
      </c>
      <c r="CN102" s="19">
        <v>2</v>
      </c>
      <c r="CO102" s="19">
        <v>2</v>
      </c>
      <c r="CP102" s="19">
        <v>2</v>
      </c>
      <c r="CQ102" s="19">
        <v>2</v>
      </c>
      <c r="CR102" s="19">
        <v>2</v>
      </c>
      <c r="CS102" s="19">
        <v>2</v>
      </c>
      <c r="CT102" s="19">
        <v>1</v>
      </c>
      <c r="CU102" s="19">
        <v>2</v>
      </c>
      <c r="CV102" s="19">
        <v>2</v>
      </c>
      <c r="CW102" s="22"/>
      <c r="CX102" s="7"/>
      <c r="CY102" s="8"/>
      <c r="CZ102" s="7"/>
      <c r="DA102" s="7"/>
      <c r="DB102" s="7"/>
      <c r="DC102" s="7"/>
      <c r="DD102" s="24"/>
      <c r="DE102" s="7"/>
      <c r="DF102" s="7"/>
      <c r="DG102" s="7"/>
      <c r="DH102" s="7"/>
      <c r="DI102" s="7"/>
      <c r="DJ102" s="7"/>
      <c r="DK102" s="7"/>
      <c r="DL102" s="7"/>
      <c r="DM102" s="7"/>
      <c r="DN102" s="7"/>
      <c r="DO102" s="7"/>
      <c r="DP102" s="7"/>
      <c r="DQ102" s="7"/>
      <c r="DR102" s="7"/>
      <c r="DS102" s="7"/>
      <c r="DT102" s="7"/>
      <c r="DU102" s="7"/>
      <c r="DV102" s="7"/>
      <c r="DW102" s="7"/>
      <c r="DX102" s="7"/>
      <c r="DY102" s="7"/>
      <c r="DZ102" s="77"/>
      <c r="EA102" s="7"/>
    </row>
    <row r="103" spans="1:131" ht="12.75">
      <c r="A103" s="34" t="s">
        <v>44</v>
      </c>
      <c r="B103" s="7">
        <v>102</v>
      </c>
      <c r="C103" s="7">
        <v>2</v>
      </c>
      <c r="D103" s="7"/>
      <c r="E103" s="7"/>
      <c r="F103" s="7"/>
      <c r="G103" s="7"/>
      <c r="H103" s="7"/>
      <c r="I103" s="7"/>
      <c r="J103" s="7"/>
      <c r="K103" s="7"/>
      <c r="L103" s="7"/>
      <c r="M103" s="7"/>
      <c r="N103" s="7"/>
      <c r="O103" s="7">
        <v>2</v>
      </c>
      <c r="P103" s="7">
        <v>2</v>
      </c>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v>2</v>
      </c>
      <c r="AQ103" s="7">
        <v>1</v>
      </c>
      <c r="AR103" s="7">
        <v>1</v>
      </c>
      <c r="AS103" s="7"/>
      <c r="AT103" s="84"/>
      <c r="AU103" s="7"/>
      <c r="AV103" s="7"/>
      <c r="AW103" s="7"/>
      <c r="AX103" s="7"/>
      <c r="AY103" s="7"/>
      <c r="AZ103" s="7"/>
      <c r="BA103" s="7"/>
      <c r="BB103" s="7"/>
      <c r="BC103" s="7"/>
      <c r="BD103" s="7"/>
      <c r="BE103" s="7"/>
      <c r="BF103" s="7"/>
      <c r="BG103" s="7">
        <v>2</v>
      </c>
      <c r="BH103" s="7"/>
      <c r="BI103" s="7"/>
      <c r="BJ103" s="7"/>
      <c r="BK103" s="7"/>
      <c r="BL103" s="7"/>
      <c r="BM103" s="7"/>
      <c r="BN103" s="7"/>
      <c r="BO103" s="7"/>
      <c r="BP103" s="7"/>
      <c r="BQ103" s="7"/>
      <c r="BR103" s="7"/>
      <c r="BS103" s="7"/>
      <c r="BT103" s="7"/>
      <c r="BU103" s="7"/>
      <c r="BV103" s="24"/>
      <c r="BW103" s="7"/>
      <c r="BX103" s="7"/>
      <c r="BY103" s="7"/>
      <c r="BZ103" s="7"/>
      <c r="CA103" s="7"/>
      <c r="CB103" s="7"/>
      <c r="CC103" s="7"/>
      <c r="CD103" s="7"/>
      <c r="CE103" s="7"/>
      <c r="CF103" s="7"/>
      <c r="CG103" s="7">
        <v>2</v>
      </c>
      <c r="CH103" s="7">
        <v>2</v>
      </c>
      <c r="CI103" s="7">
        <v>2</v>
      </c>
      <c r="CJ103" s="7">
        <v>2</v>
      </c>
      <c r="CK103" s="7">
        <v>2</v>
      </c>
      <c r="CL103" s="7">
        <v>2</v>
      </c>
      <c r="CM103" s="7">
        <v>2</v>
      </c>
      <c r="CN103" s="7">
        <v>2</v>
      </c>
      <c r="CO103" s="7">
        <v>2</v>
      </c>
      <c r="CP103" s="7">
        <v>2</v>
      </c>
      <c r="CQ103" s="7">
        <v>2</v>
      </c>
      <c r="CR103" s="7">
        <v>2</v>
      </c>
      <c r="CS103" s="7">
        <v>2</v>
      </c>
      <c r="CT103" s="7">
        <v>1</v>
      </c>
      <c r="CU103" s="7">
        <v>2</v>
      </c>
      <c r="CV103" s="7">
        <v>2</v>
      </c>
      <c r="CW103" s="23"/>
      <c r="CX103" s="7"/>
      <c r="CY103" s="7">
        <v>2</v>
      </c>
      <c r="CZ103" s="8"/>
      <c r="DA103" s="7"/>
      <c r="DB103" s="7"/>
      <c r="DC103" s="7"/>
      <c r="DD103" s="24"/>
      <c r="DE103" s="7"/>
      <c r="DF103" s="7"/>
      <c r="DG103" s="7"/>
      <c r="DH103" s="7"/>
      <c r="DI103" s="7"/>
      <c r="DJ103" s="7"/>
      <c r="DK103" s="7"/>
      <c r="DL103" s="7"/>
      <c r="DM103" s="7"/>
      <c r="DN103" s="7"/>
      <c r="DO103" s="7"/>
      <c r="DP103" s="7"/>
      <c r="DQ103" s="7"/>
      <c r="DR103" s="7"/>
      <c r="DS103" s="7"/>
      <c r="DT103" s="7"/>
      <c r="DU103" s="7"/>
      <c r="DV103" s="7"/>
      <c r="DW103" s="7"/>
      <c r="DX103" s="7"/>
      <c r="DY103" s="7"/>
      <c r="DZ103" s="77"/>
      <c r="EA103" s="7"/>
    </row>
    <row r="104" spans="1:131" ht="12.75">
      <c r="A104" s="34" t="s">
        <v>49</v>
      </c>
      <c r="B104" s="7">
        <v>103</v>
      </c>
      <c r="C104" s="7">
        <v>2</v>
      </c>
      <c r="D104" s="7"/>
      <c r="E104" s="7"/>
      <c r="F104" s="7"/>
      <c r="G104" s="7"/>
      <c r="H104" s="7"/>
      <c r="I104" s="7"/>
      <c r="J104" s="7"/>
      <c r="K104" s="7"/>
      <c r="L104" s="7"/>
      <c r="M104" s="7"/>
      <c r="N104" s="7"/>
      <c r="O104" s="7">
        <v>2</v>
      </c>
      <c r="P104" s="7">
        <v>2</v>
      </c>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v>2</v>
      </c>
      <c r="AQ104" s="7">
        <v>1</v>
      </c>
      <c r="AR104" s="7"/>
      <c r="AS104" s="7"/>
      <c r="AT104" s="84">
        <v>1</v>
      </c>
      <c r="AU104" s="7"/>
      <c r="AV104" s="7"/>
      <c r="AW104" s="7"/>
      <c r="AX104" s="7"/>
      <c r="AY104" s="7"/>
      <c r="AZ104" s="7"/>
      <c r="BA104" s="7"/>
      <c r="BB104" s="7"/>
      <c r="BC104" s="7"/>
      <c r="BD104" s="7"/>
      <c r="BE104" s="7"/>
      <c r="BF104" s="7"/>
      <c r="BG104" s="7">
        <v>2</v>
      </c>
      <c r="BH104" s="7"/>
      <c r="BI104" s="7"/>
      <c r="BJ104" s="7"/>
      <c r="BK104" s="7"/>
      <c r="BL104" s="7"/>
      <c r="BM104" s="7"/>
      <c r="BN104" s="7"/>
      <c r="BO104" s="7"/>
      <c r="BP104" s="7"/>
      <c r="BQ104" s="7"/>
      <c r="BR104" s="7"/>
      <c r="BS104" s="7"/>
      <c r="BT104" s="7"/>
      <c r="BU104" s="7"/>
      <c r="BV104" s="24"/>
      <c r="BW104" s="7"/>
      <c r="BX104" s="7"/>
      <c r="BY104" s="7"/>
      <c r="BZ104" s="7"/>
      <c r="CA104" s="7"/>
      <c r="CB104" s="7"/>
      <c r="CC104" s="7"/>
      <c r="CD104" s="7"/>
      <c r="CE104" s="7"/>
      <c r="CF104" s="7"/>
      <c r="CG104" s="7">
        <v>2</v>
      </c>
      <c r="CH104" s="7">
        <v>2</v>
      </c>
      <c r="CI104" s="7">
        <v>2</v>
      </c>
      <c r="CJ104" s="7">
        <v>2</v>
      </c>
      <c r="CK104" s="7">
        <v>2</v>
      </c>
      <c r="CL104" s="7">
        <v>2</v>
      </c>
      <c r="CM104" s="7">
        <v>2</v>
      </c>
      <c r="CN104" s="7">
        <v>2</v>
      </c>
      <c r="CO104" s="7">
        <v>2</v>
      </c>
      <c r="CP104" s="7">
        <v>2</v>
      </c>
      <c r="CQ104" s="7">
        <v>2</v>
      </c>
      <c r="CR104" s="7">
        <v>2</v>
      </c>
      <c r="CS104" s="7">
        <v>2</v>
      </c>
      <c r="CT104" s="7">
        <v>1</v>
      </c>
      <c r="CU104" s="7">
        <v>2</v>
      </c>
      <c r="CV104" s="7">
        <v>2</v>
      </c>
      <c r="CW104" s="23"/>
      <c r="CX104" s="7"/>
      <c r="CY104" s="7">
        <v>2</v>
      </c>
      <c r="CZ104" s="7">
        <v>2</v>
      </c>
      <c r="DA104" s="8"/>
      <c r="DB104" s="7"/>
      <c r="DC104" s="7"/>
      <c r="DD104" s="24"/>
      <c r="DE104" s="7"/>
      <c r="DF104" s="7"/>
      <c r="DG104" s="7"/>
      <c r="DH104" s="7"/>
      <c r="DI104" s="7"/>
      <c r="DJ104" s="7"/>
      <c r="DK104" s="7"/>
      <c r="DL104" s="7"/>
      <c r="DM104" s="7"/>
      <c r="DN104" s="7"/>
      <c r="DO104" s="7"/>
      <c r="DP104" s="7"/>
      <c r="DQ104" s="7"/>
      <c r="DR104" s="7"/>
      <c r="DS104" s="7"/>
      <c r="DT104" s="7"/>
      <c r="DU104" s="7"/>
      <c r="DV104" s="7"/>
      <c r="DW104" s="7"/>
      <c r="DX104" s="7"/>
      <c r="DY104" s="7"/>
      <c r="DZ104" s="77"/>
      <c r="EA104" s="7"/>
    </row>
    <row r="105" spans="1:131" ht="12.75">
      <c r="A105" s="34" t="s">
        <v>50</v>
      </c>
      <c r="B105" s="7">
        <v>104</v>
      </c>
      <c r="C105" s="7">
        <v>2</v>
      </c>
      <c r="D105" s="7"/>
      <c r="E105" s="7"/>
      <c r="F105" s="7"/>
      <c r="G105" s="7"/>
      <c r="H105" s="7"/>
      <c r="I105" s="7"/>
      <c r="J105" s="7"/>
      <c r="K105" s="7"/>
      <c r="L105" s="7"/>
      <c r="M105" s="7"/>
      <c r="N105" s="7"/>
      <c r="O105" s="7">
        <v>2</v>
      </c>
      <c r="P105" s="7">
        <v>2</v>
      </c>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v>2</v>
      </c>
      <c r="AQ105" s="7">
        <v>1</v>
      </c>
      <c r="AR105" s="7"/>
      <c r="AS105" s="7"/>
      <c r="AT105" s="84"/>
      <c r="AU105" s="7"/>
      <c r="AV105" s="7"/>
      <c r="AW105" s="7"/>
      <c r="AX105" s="7"/>
      <c r="AY105" s="7"/>
      <c r="AZ105" s="7"/>
      <c r="BA105" s="7"/>
      <c r="BB105" s="7"/>
      <c r="BC105" s="7"/>
      <c r="BD105" s="7"/>
      <c r="BE105" s="7"/>
      <c r="BF105" s="7"/>
      <c r="BG105" s="7">
        <v>2</v>
      </c>
      <c r="BH105" s="7"/>
      <c r="BI105" s="7"/>
      <c r="BJ105" s="7"/>
      <c r="BK105" s="7"/>
      <c r="BL105" s="7"/>
      <c r="BM105" s="7"/>
      <c r="BN105" s="7"/>
      <c r="BO105" s="7"/>
      <c r="BP105" s="7"/>
      <c r="BQ105" s="7"/>
      <c r="BR105" s="7"/>
      <c r="BS105" s="7"/>
      <c r="BT105" s="7"/>
      <c r="BU105" s="7"/>
      <c r="BV105" s="24"/>
      <c r="BW105" s="7"/>
      <c r="BX105" s="7"/>
      <c r="BY105" s="7"/>
      <c r="BZ105" s="7"/>
      <c r="CA105" s="7"/>
      <c r="CB105" s="7"/>
      <c r="CC105" s="7"/>
      <c r="CD105" s="7"/>
      <c r="CE105" s="7"/>
      <c r="CF105" s="7"/>
      <c r="CG105" s="7">
        <v>2</v>
      </c>
      <c r="CH105" s="7">
        <v>2</v>
      </c>
      <c r="CI105" s="7">
        <v>2</v>
      </c>
      <c r="CJ105" s="7">
        <v>2</v>
      </c>
      <c r="CK105" s="7">
        <v>2</v>
      </c>
      <c r="CL105" s="7">
        <v>2</v>
      </c>
      <c r="CM105" s="7">
        <v>2</v>
      </c>
      <c r="CN105" s="7">
        <v>2</v>
      </c>
      <c r="CO105" s="7">
        <v>2</v>
      </c>
      <c r="CP105" s="7">
        <v>2</v>
      </c>
      <c r="CQ105" s="7">
        <v>2</v>
      </c>
      <c r="CR105" s="7">
        <v>2</v>
      </c>
      <c r="CS105" s="7">
        <v>2</v>
      </c>
      <c r="CT105" s="7">
        <v>1</v>
      </c>
      <c r="CU105" s="7">
        <v>2</v>
      </c>
      <c r="CV105" s="7">
        <v>2</v>
      </c>
      <c r="CW105" s="23"/>
      <c r="CX105" s="7"/>
      <c r="CY105" s="7">
        <v>2</v>
      </c>
      <c r="CZ105" s="7">
        <v>2</v>
      </c>
      <c r="DA105" s="7">
        <v>2</v>
      </c>
      <c r="DB105" s="8"/>
      <c r="DC105" s="7"/>
      <c r="DD105" s="24"/>
      <c r="DE105" s="7"/>
      <c r="DF105" s="7"/>
      <c r="DG105" s="7"/>
      <c r="DH105" s="7"/>
      <c r="DI105" s="7"/>
      <c r="DJ105" s="7"/>
      <c r="DK105" s="7"/>
      <c r="DL105" s="7"/>
      <c r="DM105" s="7"/>
      <c r="DN105" s="7"/>
      <c r="DO105" s="7"/>
      <c r="DP105" s="7"/>
      <c r="DQ105" s="7"/>
      <c r="DR105" s="7"/>
      <c r="DS105" s="7"/>
      <c r="DT105" s="7"/>
      <c r="DU105" s="7"/>
      <c r="DV105" s="7"/>
      <c r="DW105" s="7"/>
      <c r="DX105" s="7"/>
      <c r="DY105" s="7"/>
      <c r="DZ105" s="77"/>
      <c r="EA105" s="7"/>
    </row>
    <row r="106" spans="1:131" ht="12.75">
      <c r="A106" s="34" t="s">
        <v>52</v>
      </c>
      <c r="B106" s="7">
        <v>105</v>
      </c>
      <c r="C106" s="7">
        <v>2</v>
      </c>
      <c r="D106" s="7"/>
      <c r="E106" s="7"/>
      <c r="F106" s="7"/>
      <c r="G106" s="7"/>
      <c r="H106" s="7"/>
      <c r="I106" s="7"/>
      <c r="J106" s="7"/>
      <c r="K106" s="7"/>
      <c r="L106" s="7"/>
      <c r="M106" s="7"/>
      <c r="N106" s="7"/>
      <c r="O106" s="7">
        <v>2</v>
      </c>
      <c r="P106" s="7">
        <v>2</v>
      </c>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v>2</v>
      </c>
      <c r="AQ106" s="7">
        <v>1</v>
      </c>
      <c r="AR106" s="7"/>
      <c r="AS106" s="7"/>
      <c r="AT106" s="84"/>
      <c r="AU106" s="7"/>
      <c r="AV106" s="7"/>
      <c r="AW106" s="7"/>
      <c r="AX106" s="7"/>
      <c r="AY106" s="7"/>
      <c r="AZ106" s="7"/>
      <c r="BA106" s="7"/>
      <c r="BB106" s="7"/>
      <c r="BC106" s="7"/>
      <c r="BD106" s="7"/>
      <c r="BE106" s="7"/>
      <c r="BF106" s="7"/>
      <c r="BG106" s="7">
        <v>2</v>
      </c>
      <c r="BH106" s="7"/>
      <c r="BI106" s="7"/>
      <c r="BJ106" s="7"/>
      <c r="BK106" s="7"/>
      <c r="BL106" s="7"/>
      <c r="BM106" s="7"/>
      <c r="BN106" s="7"/>
      <c r="BO106" s="7"/>
      <c r="BP106" s="7"/>
      <c r="BQ106" s="7"/>
      <c r="BR106" s="7"/>
      <c r="BS106" s="7"/>
      <c r="BT106" s="7"/>
      <c r="BU106" s="7"/>
      <c r="BV106" s="24"/>
      <c r="BW106" s="7"/>
      <c r="BX106" s="7"/>
      <c r="BY106" s="7"/>
      <c r="BZ106" s="7"/>
      <c r="CA106" s="7"/>
      <c r="CB106" s="7"/>
      <c r="CC106" s="7"/>
      <c r="CD106" s="7"/>
      <c r="CE106" s="7"/>
      <c r="CF106" s="7"/>
      <c r="CG106" s="7">
        <v>2</v>
      </c>
      <c r="CH106" s="7">
        <v>2</v>
      </c>
      <c r="CI106" s="7">
        <v>2</v>
      </c>
      <c r="CJ106" s="7">
        <v>2</v>
      </c>
      <c r="CK106" s="7">
        <v>2</v>
      </c>
      <c r="CL106" s="7">
        <v>2</v>
      </c>
      <c r="CM106" s="7">
        <v>2</v>
      </c>
      <c r="CN106" s="7">
        <v>2</v>
      </c>
      <c r="CO106" s="7">
        <v>2</v>
      </c>
      <c r="CP106" s="7">
        <v>2</v>
      </c>
      <c r="CQ106" s="7">
        <v>2</v>
      </c>
      <c r="CR106" s="7">
        <v>2</v>
      </c>
      <c r="CS106" s="7">
        <v>2</v>
      </c>
      <c r="CT106" s="7">
        <v>1</v>
      </c>
      <c r="CU106" s="7">
        <v>2</v>
      </c>
      <c r="CV106" s="7">
        <v>2</v>
      </c>
      <c r="CW106" s="23"/>
      <c r="CX106" s="7"/>
      <c r="CY106" s="7">
        <v>2</v>
      </c>
      <c r="CZ106" s="7">
        <v>2</v>
      </c>
      <c r="DA106" s="7">
        <v>2</v>
      </c>
      <c r="DB106" s="7">
        <v>2</v>
      </c>
      <c r="DC106" s="8"/>
      <c r="DD106" s="24"/>
      <c r="DE106" s="7"/>
      <c r="DF106" s="7"/>
      <c r="DG106" s="7"/>
      <c r="DH106" s="7"/>
      <c r="DI106" s="7"/>
      <c r="DJ106" s="7"/>
      <c r="DK106" s="7"/>
      <c r="DL106" s="7"/>
      <c r="DM106" s="7"/>
      <c r="DN106" s="7"/>
      <c r="DO106" s="7"/>
      <c r="DP106" s="7"/>
      <c r="DQ106" s="7"/>
      <c r="DR106" s="7"/>
      <c r="DS106" s="7"/>
      <c r="DT106" s="7"/>
      <c r="DU106" s="7"/>
      <c r="DV106" s="7"/>
      <c r="DW106" s="7"/>
      <c r="DX106" s="7"/>
      <c r="DY106" s="7"/>
      <c r="DZ106" s="77"/>
      <c r="EA106" s="7"/>
    </row>
    <row r="107" spans="1:131" s="1" customFormat="1" ht="12.75">
      <c r="A107" s="74" t="s">
        <v>68</v>
      </c>
      <c r="B107" s="7">
        <v>106</v>
      </c>
      <c r="C107" s="24">
        <v>2</v>
      </c>
      <c r="D107" s="24"/>
      <c r="E107" s="24"/>
      <c r="F107" s="24"/>
      <c r="G107" s="24"/>
      <c r="H107" s="24"/>
      <c r="I107" s="24"/>
      <c r="J107" s="24"/>
      <c r="K107" s="24"/>
      <c r="L107" s="24"/>
      <c r="M107" s="24"/>
      <c r="N107" s="24"/>
      <c r="O107" s="24">
        <v>2</v>
      </c>
      <c r="P107" s="24">
        <v>2</v>
      </c>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v>2</v>
      </c>
      <c r="AQ107" s="24">
        <v>1</v>
      </c>
      <c r="AR107" s="24">
        <v>1</v>
      </c>
      <c r="AS107" s="24"/>
      <c r="AT107" s="84"/>
      <c r="AU107" s="24"/>
      <c r="AV107" s="24"/>
      <c r="AW107" s="24"/>
      <c r="AX107" s="24"/>
      <c r="AY107" s="24"/>
      <c r="AZ107" s="24"/>
      <c r="BA107" s="24"/>
      <c r="BB107" s="24"/>
      <c r="BC107" s="24"/>
      <c r="BD107" s="24"/>
      <c r="BE107" s="24"/>
      <c r="BF107" s="24"/>
      <c r="BG107" s="24">
        <v>2</v>
      </c>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v>2</v>
      </c>
      <c r="CH107" s="24">
        <v>2</v>
      </c>
      <c r="CI107" s="24">
        <v>2</v>
      </c>
      <c r="CJ107" s="24">
        <v>2</v>
      </c>
      <c r="CK107" s="24">
        <v>2</v>
      </c>
      <c r="CL107" s="24">
        <v>2</v>
      </c>
      <c r="CM107" s="24">
        <v>2</v>
      </c>
      <c r="CN107" s="24">
        <v>2</v>
      </c>
      <c r="CO107" s="24">
        <v>2</v>
      </c>
      <c r="CP107" s="24">
        <v>2</v>
      </c>
      <c r="CQ107" s="24">
        <v>2</v>
      </c>
      <c r="CR107" s="24">
        <v>2</v>
      </c>
      <c r="CS107" s="24">
        <v>2</v>
      </c>
      <c r="CT107" s="24">
        <v>1</v>
      </c>
      <c r="CU107" s="24">
        <v>2</v>
      </c>
      <c r="CV107" s="24">
        <v>2</v>
      </c>
      <c r="CW107" s="75"/>
      <c r="CX107" s="24"/>
      <c r="CY107" s="24">
        <v>2</v>
      </c>
      <c r="CZ107" s="24">
        <v>2</v>
      </c>
      <c r="DA107" s="24">
        <v>2</v>
      </c>
      <c r="DB107" s="24">
        <v>2</v>
      </c>
      <c r="DC107" s="24">
        <v>2</v>
      </c>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78"/>
      <c r="EA107" s="24"/>
    </row>
    <row r="108" spans="1:131" ht="12.75">
      <c r="A108" s="5" t="s">
        <v>69</v>
      </c>
      <c r="B108" s="7">
        <v>107</v>
      </c>
      <c r="C108" s="7">
        <v>2</v>
      </c>
      <c r="D108" s="7"/>
      <c r="E108" s="7"/>
      <c r="F108" s="7"/>
      <c r="G108" s="7"/>
      <c r="H108" s="7"/>
      <c r="I108" s="7"/>
      <c r="J108" s="7"/>
      <c r="K108" s="7"/>
      <c r="L108" s="7"/>
      <c r="M108" s="7"/>
      <c r="N108" s="7"/>
      <c r="O108" s="7">
        <v>2</v>
      </c>
      <c r="P108" s="7">
        <v>2</v>
      </c>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v>2</v>
      </c>
      <c r="AQ108" s="7">
        <v>1</v>
      </c>
      <c r="AR108" s="7">
        <v>1</v>
      </c>
      <c r="AS108" s="7"/>
      <c r="AT108" s="84"/>
      <c r="AU108" s="7"/>
      <c r="AV108" s="7"/>
      <c r="AW108" s="7"/>
      <c r="AX108" s="7"/>
      <c r="AY108" s="7"/>
      <c r="AZ108" s="7"/>
      <c r="BA108" s="7"/>
      <c r="BB108" s="7"/>
      <c r="BC108" s="7"/>
      <c r="BD108" s="7"/>
      <c r="BE108" s="7"/>
      <c r="BF108" s="7"/>
      <c r="BG108" s="7">
        <v>2</v>
      </c>
      <c r="BH108" s="7"/>
      <c r="BI108" s="7"/>
      <c r="BJ108" s="7"/>
      <c r="BK108" s="7"/>
      <c r="BL108" s="7"/>
      <c r="BM108" s="7"/>
      <c r="BN108" s="7"/>
      <c r="BO108" s="7"/>
      <c r="BP108" s="7"/>
      <c r="BQ108" s="7"/>
      <c r="BR108" s="7"/>
      <c r="BS108" s="7"/>
      <c r="BT108" s="7"/>
      <c r="BU108" s="7"/>
      <c r="BV108" s="24"/>
      <c r="BW108" s="7"/>
      <c r="BX108" s="7"/>
      <c r="BY108" s="7"/>
      <c r="BZ108" s="7"/>
      <c r="CA108" s="7"/>
      <c r="CB108" s="7"/>
      <c r="CC108" s="7"/>
      <c r="CD108" s="7"/>
      <c r="CE108" s="7"/>
      <c r="CF108" s="7"/>
      <c r="CG108" s="7">
        <v>2</v>
      </c>
      <c r="CH108" s="7">
        <v>2</v>
      </c>
      <c r="CI108" s="7">
        <v>2</v>
      </c>
      <c r="CJ108" s="7">
        <v>2</v>
      </c>
      <c r="CK108" s="7">
        <v>2</v>
      </c>
      <c r="CL108" s="7">
        <v>2</v>
      </c>
      <c r="CM108" s="7">
        <v>2</v>
      </c>
      <c r="CN108" s="7">
        <v>2</v>
      </c>
      <c r="CO108" s="7">
        <v>2</v>
      </c>
      <c r="CP108" s="7">
        <v>2</v>
      </c>
      <c r="CQ108" s="7">
        <v>2</v>
      </c>
      <c r="CR108" s="7">
        <v>2</v>
      </c>
      <c r="CS108" s="7">
        <v>2</v>
      </c>
      <c r="CT108" s="7">
        <v>1</v>
      </c>
      <c r="CU108" s="7">
        <v>2</v>
      </c>
      <c r="CV108" s="7">
        <v>2</v>
      </c>
      <c r="CW108" s="23"/>
      <c r="CX108" s="7"/>
      <c r="CY108" s="7">
        <v>2</v>
      </c>
      <c r="CZ108" s="7">
        <v>2</v>
      </c>
      <c r="DA108" s="7">
        <v>2</v>
      </c>
      <c r="DB108" s="7">
        <v>2</v>
      </c>
      <c r="DC108" s="7">
        <v>2</v>
      </c>
      <c r="DD108" s="24">
        <v>1</v>
      </c>
      <c r="DE108" s="8"/>
      <c r="DF108" s="7"/>
      <c r="DG108" s="7"/>
      <c r="DH108" s="7"/>
      <c r="DI108" s="7"/>
      <c r="DJ108" s="7"/>
      <c r="DK108" s="7"/>
      <c r="DL108" s="7"/>
      <c r="DM108" s="7"/>
      <c r="DN108" s="7"/>
      <c r="DO108" s="7"/>
      <c r="DP108" s="7"/>
      <c r="DQ108" s="7"/>
      <c r="DR108" s="7"/>
      <c r="DS108" s="7"/>
      <c r="DT108" s="7"/>
      <c r="DU108" s="7"/>
      <c r="DV108" s="7"/>
      <c r="DW108" s="7"/>
      <c r="DX108" s="7"/>
      <c r="DY108" s="7"/>
      <c r="DZ108" s="77"/>
      <c r="EA108" s="7"/>
    </row>
    <row r="109" spans="1:131" ht="12.75">
      <c r="A109" s="34" t="s">
        <v>53</v>
      </c>
      <c r="B109" s="7">
        <v>108</v>
      </c>
      <c r="C109" s="7">
        <v>2</v>
      </c>
      <c r="D109" s="7"/>
      <c r="E109" s="7"/>
      <c r="F109" s="7"/>
      <c r="G109" s="7"/>
      <c r="H109" s="7"/>
      <c r="I109" s="7"/>
      <c r="J109" s="7"/>
      <c r="K109" s="7"/>
      <c r="L109" s="7"/>
      <c r="M109" s="7"/>
      <c r="N109" s="7"/>
      <c r="O109" s="7">
        <v>2</v>
      </c>
      <c r="P109" s="7">
        <v>2</v>
      </c>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v>2</v>
      </c>
      <c r="AQ109" s="7">
        <v>1</v>
      </c>
      <c r="AR109" s="7">
        <v>1</v>
      </c>
      <c r="AS109" s="7"/>
      <c r="AT109" s="84">
        <v>1</v>
      </c>
      <c r="AU109" s="7"/>
      <c r="AV109" s="7"/>
      <c r="AW109" s="7"/>
      <c r="AX109" s="7"/>
      <c r="AY109" s="7"/>
      <c r="AZ109" s="7"/>
      <c r="BA109" s="7"/>
      <c r="BB109" s="7"/>
      <c r="BC109" s="7"/>
      <c r="BD109" s="7"/>
      <c r="BE109" s="7"/>
      <c r="BF109" s="7"/>
      <c r="BG109" s="7">
        <v>2</v>
      </c>
      <c r="BH109" s="7"/>
      <c r="BI109" s="7"/>
      <c r="BJ109" s="7"/>
      <c r="BK109" s="7"/>
      <c r="BL109" s="7"/>
      <c r="BM109" s="7"/>
      <c r="BN109" s="7"/>
      <c r="BO109" s="7"/>
      <c r="BP109" s="7"/>
      <c r="BQ109" s="7"/>
      <c r="BR109" s="7"/>
      <c r="BS109" s="7"/>
      <c r="BT109" s="7"/>
      <c r="BU109" s="7"/>
      <c r="BV109" s="24"/>
      <c r="BW109" s="7"/>
      <c r="BX109" s="7"/>
      <c r="BY109" s="7"/>
      <c r="BZ109" s="7"/>
      <c r="CA109" s="7"/>
      <c r="CB109" s="7"/>
      <c r="CC109" s="7"/>
      <c r="CD109" s="7"/>
      <c r="CE109" s="7"/>
      <c r="CF109" s="7"/>
      <c r="CG109" s="7">
        <v>2</v>
      </c>
      <c r="CH109" s="7">
        <v>2</v>
      </c>
      <c r="CI109" s="7">
        <v>2</v>
      </c>
      <c r="CJ109" s="7">
        <v>2</v>
      </c>
      <c r="CK109" s="7">
        <v>2</v>
      </c>
      <c r="CL109" s="7">
        <v>2</v>
      </c>
      <c r="CM109" s="7">
        <v>2</v>
      </c>
      <c r="CN109" s="7">
        <v>2</v>
      </c>
      <c r="CO109" s="7">
        <v>2</v>
      </c>
      <c r="CP109" s="7">
        <v>2</v>
      </c>
      <c r="CQ109" s="7">
        <v>2</v>
      </c>
      <c r="CR109" s="7">
        <v>2</v>
      </c>
      <c r="CS109" s="7">
        <v>2</v>
      </c>
      <c r="CT109" s="7">
        <v>1</v>
      </c>
      <c r="CU109" s="7">
        <v>2</v>
      </c>
      <c r="CV109" s="7">
        <v>2</v>
      </c>
      <c r="CW109" s="23"/>
      <c r="CX109" s="7"/>
      <c r="CY109" s="7">
        <v>2</v>
      </c>
      <c r="CZ109" s="7">
        <v>2</v>
      </c>
      <c r="DA109" s="7">
        <v>2</v>
      </c>
      <c r="DB109" s="7">
        <v>2</v>
      </c>
      <c r="DC109" s="7">
        <v>2</v>
      </c>
      <c r="DD109" s="24">
        <v>2</v>
      </c>
      <c r="DE109" s="7">
        <v>1</v>
      </c>
      <c r="DF109" s="8"/>
      <c r="DG109" s="7"/>
      <c r="DH109" s="7"/>
      <c r="DI109" s="7"/>
      <c r="DJ109" s="7"/>
      <c r="DK109" s="7"/>
      <c r="DL109" s="7"/>
      <c r="DM109" s="7"/>
      <c r="DN109" s="7"/>
      <c r="DO109" s="7"/>
      <c r="DP109" s="7"/>
      <c r="DQ109" s="7"/>
      <c r="DR109" s="7"/>
      <c r="DS109" s="7"/>
      <c r="DT109" s="7"/>
      <c r="DU109" s="7"/>
      <c r="DV109" s="7"/>
      <c r="DW109" s="7"/>
      <c r="DX109" s="7"/>
      <c r="DY109" s="7"/>
      <c r="DZ109" s="77"/>
      <c r="EA109" s="7"/>
    </row>
    <row r="110" spans="1:131" ht="12.75">
      <c r="A110" s="34" t="s">
        <v>60</v>
      </c>
      <c r="B110" s="7">
        <v>109</v>
      </c>
      <c r="C110" s="7">
        <v>2</v>
      </c>
      <c r="D110" s="7"/>
      <c r="E110" s="7"/>
      <c r="F110" s="7"/>
      <c r="G110" s="7"/>
      <c r="H110" s="7"/>
      <c r="I110" s="7"/>
      <c r="J110" s="7"/>
      <c r="K110" s="7"/>
      <c r="L110" s="7"/>
      <c r="M110" s="7"/>
      <c r="N110" s="7"/>
      <c r="O110" s="7">
        <v>2</v>
      </c>
      <c r="P110" s="7">
        <v>2</v>
      </c>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v>2</v>
      </c>
      <c r="AQ110" s="7">
        <v>1</v>
      </c>
      <c r="AR110" s="7">
        <v>1</v>
      </c>
      <c r="AS110" s="7"/>
      <c r="AT110" s="84"/>
      <c r="AU110" s="7"/>
      <c r="AV110" s="7"/>
      <c r="AW110" s="7"/>
      <c r="AX110" s="7"/>
      <c r="AY110" s="7"/>
      <c r="AZ110" s="7"/>
      <c r="BA110" s="7"/>
      <c r="BB110" s="7"/>
      <c r="BC110" s="7"/>
      <c r="BD110" s="7"/>
      <c r="BE110" s="7"/>
      <c r="BF110" s="7"/>
      <c r="BG110" s="7">
        <v>2</v>
      </c>
      <c r="BH110" s="7"/>
      <c r="BI110" s="7"/>
      <c r="BJ110" s="7"/>
      <c r="BK110" s="7"/>
      <c r="BL110" s="7"/>
      <c r="BM110" s="7"/>
      <c r="BN110" s="7"/>
      <c r="BO110" s="7"/>
      <c r="BP110" s="7"/>
      <c r="BQ110" s="7"/>
      <c r="BR110" s="7"/>
      <c r="BS110" s="7"/>
      <c r="BT110" s="7"/>
      <c r="BU110" s="7"/>
      <c r="BV110" s="24"/>
      <c r="BW110" s="7"/>
      <c r="BX110" s="7"/>
      <c r="BY110" s="7"/>
      <c r="BZ110" s="7"/>
      <c r="CA110" s="7"/>
      <c r="CB110" s="7"/>
      <c r="CC110" s="7"/>
      <c r="CD110" s="7"/>
      <c r="CE110" s="7"/>
      <c r="CF110" s="7"/>
      <c r="CG110" s="7">
        <v>2</v>
      </c>
      <c r="CH110" s="7">
        <v>2</v>
      </c>
      <c r="CI110" s="7">
        <v>2</v>
      </c>
      <c r="CJ110" s="7">
        <v>2</v>
      </c>
      <c r="CK110" s="7">
        <v>2</v>
      </c>
      <c r="CL110" s="7">
        <v>2</v>
      </c>
      <c r="CM110" s="7">
        <v>2</v>
      </c>
      <c r="CN110" s="7">
        <v>2</v>
      </c>
      <c r="CO110" s="7">
        <v>2</v>
      </c>
      <c r="CP110" s="7">
        <v>2</v>
      </c>
      <c r="CQ110" s="7">
        <v>2</v>
      </c>
      <c r="CR110" s="7">
        <v>2</v>
      </c>
      <c r="CS110" s="7">
        <v>2</v>
      </c>
      <c r="CT110" s="7">
        <v>1</v>
      </c>
      <c r="CU110" s="7">
        <v>2</v>
      </c>
      <c r="CV110" s="7">
        <v>2</v>
      </c>
      <c r="CW110" s="23"/>
      <c r="CX110" s="7"/>
      <c r="CY110" s="7">
        <v>2</v>
      </c>
      <c r="CZ110" s="7">
        <v>2</v>
      </c>
      <c r="DA110" s="7">
        <v>2</v>
      </c>
      <c r="DB110" s="7">
        <v>2</v>
      </c>
      <c r="DC110" s="7">
        <v>2</v>
      </c>
      <c r="DD110" s="24">
        <v>2</v>
      </c>
      <c r="DE110" s="7">
        <v>1</v>
      </c>
      <c r="DF110" s="7">
        <v>2</v>
      </c>
      <c r="DG110" s="8"/>
      <c r="DH110" s="7"/>
      <c r="DI110" s="7"/>
      <c r="DJ110" s="7"/>
      <c r="DK110" s="7"/>
      <c r="DL110" s="7"/>
      <c r="DM110" s="7"/>
      <c r="DN110" s="7"/>
      <c r="DO110" s="7"/>
      <c r="DP110" s="7"/>
      <c r="DQ110" s="7"/>
      <c r="DR110" s="7"/>
      <c r="DS110" s="7"/>
      <c r="DT110" s="7"/>
      <c r="DU110" s="7"/>
      <c r="DV110" s="7"/>
      <c r="DW110" s="7"/>
      <c r="DX110" s="7"/>
      <c r="DY110" s="7"/>
      <c r="DZ110" s="77"/>
      <c r="EA110" s="7"/>
    </row>
    <row r="111" spans="1:131" ht="12.75">
      <c r="A111" s="34" t="s">
        <v>62</v>
      </c>
      <c r="B111" s="7">
        <v>110</v>
      </c>
      <c r="C111" s="7">
        <v>1</v>
      </c>
      <c r="D111" s="7"/>
      <c r="E111" s="7"/>
      <c r="F111" s="7"/>
      <c r="G111" s="7"/>
      <c r="H111" s="7"/>
      <c r="I111" s="7"/>
      <c r="J111" s="7"/>
      <c r="K111" s="7"/>
      <c r="L111" s="7"/>
      <c r="M111" s="7"/>
      <c r="N111" s="7"/>
      <c r="O111" s="7">
        <v>1</v>
      </c>
      <c r="P111" s="7">
        <v>1</v>
      </c>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v>1</v>
      </c>
      <c r="AQ111" s="7"/>
      <c r="AR111" s="7">
        <v>2</v>
      </c>
      <c r="AS111" s="7"/>
      <c r="AT111" s="84"/>
      <c r="AU111" s="7"/>
      <c r="AV111" s="7"/>
      <c r="AW111" s="7"/>
      <c r="AX111" s="7"/>
      <c r="AY111" s="7"/>
      <c r="AZ111" s="7"/>
      <c r="BA111" s="7"/>
      <c r="BB111" s="7"/>
      <c r="BC111" s="7"/>
      <c r="BD111" s="7"/>
      <c r="BE111" s="7"/>
      <c r="BF111" s="7"/>
      <c r="BG111" s="7">
        <v>1</v>
      </c>
      <c r="BH111" s="7"/>
      <c r="BI111" s="7"/>
      <c r="BJ111" s="7"/>
      <c r="BK111" s="7"/>
      <c r="BL111" s="7"/>
      <c r="BM111" s="7"/>
      <c r="BN111" s="7"/>
      <c r="BO111" s="7"/>
      <c r="BP111" s="7"/>
      <c r="BQ111" s="7"/>
      <c r="BR111" s="7"/>
      <c r="BS111" s="7"/>
      <c r="BT111" s="7"/>
      <c r="BU111" s="7"/>
      <c r="BV111" s="24"/>
      <c r="BW111" s="7"/>
      <c r="BX111" s="7"/>
      <c r="BY111" s="7"/>
      <c r="BZ111" s="7"/>
      <c r="CA111" s="7"/>
      <c r="CB111" s="7"/>
      <c r="CC111" s="7"/>
      <c r="CD111" s="7"/>
      <c r="CE111" s="7"/>
      <c r="CF111" s="7"/>
      <c r="CG111" s="7"/>
      <c r="CH111" s="7">
        <v>1</v>
      </c>
      <c r="CI111" s="7">
        <v>1</v>
      </c>
      <c r="CJ111" s="7">
        <v>1</v>
      </c>
      <c r="CK111" s="7">
        <v>1</v>
      </c>
      <c r="CL111" s="7">
        <v>1</v>
      </c>
      <c r="CM111" s="7">
        <v>1</v>
      </c>
      <c r="CN111" s="7">
        <v>1</v>
      </c>
      <c r="CO111" s="7"/>
      <c r="CP111" s="7">
        <v>1</v>
      </c>
      <c r="CQ111" s="7">
        <v>1</v>
      </c>
      <c r="CR111" s="7">
        <v>1</v>
      </c>
      <c r="CS111" s="7"/>
      <c r="CT111" s="7"/>
      <c r="CU111" s="7"/>
      <c r="CV111" s="7"/>
      <c r="CW111" s="23"/>
      <c r="CX111" s="7"/>
      <c r="CY111" s="7">
        <v>1</v>
      </c>
      <c r="CZ111" s="7">
        <v>1</v>
      </c>
      <c r="DA111" s="7">
        <v>1</v>
      </c>
      <c r="DB111" s="7"/>
      <c r="DC111" s="7"/>
      <c r="DD111" s="24">
        <v>1</v>
      </c>
      <c r="DE111" s="7">
        <v>1</v>
      </c>
      <c r="DF111" s="7">
        <v>1</v>
      </c>
      <c r="DG111" s="7"/>
      <c r="DH111" s="8"/>
      <c r="DI111" s="7"/>
      <c r="DJ111" s="7"/>
      <c r="DK111" s="7"/>
      <c r="DL111" s="7"/>
      <c r="DM111" s="7"/>
      <c r="DN111" s="7"/>
      <c r="DO111" s="7"/>
      <c r="DP111" s="7"/>
      <c r="DQ111" s="7"/>
      <c r="DR111" s="7"/>
      <c r="DS111" s="7"/>
      <c r="DT111" s="7"/>
      <c r="DU111" s="7"/>
      <c r="DV111" s="7"/>
      <c r="DW111" s="7"/>
      <c r="DX111" s="7"/>
      <c r="DY111" s="7"/>
      <c r="DZ111" s="77"/>
      <c r="EA111" s="7"/>
    </row>
    <row r="112" spans="1:131" ht="12.75">
      <c r="A112" s="34" t="s">
        <v>56</v>
      </c>
      <c r="B112" s="7">
        <v>111</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v>1</v>
      </c>
      <c r="AG112" s="7"/>
      <c r="AH112" s="7"/>
      <c r="AI112" s="7"/>
      <c r="AJ112" s="7"/>
      <c r="AK112" s="7"/>
      <c r="AL112" s="7"/>
      <c r="AM112" s="7">
        <v>1</v>
      </c>
      <c r="AN112" s="7">
        <v>1</v>
      </c>
      <c r="AO112" s="7">
        <v>1</v>
      </c>
      <c r="AP112" s="7"/>
      <c r="AQ112" s="7"/>
      <c r="AR112" s="7"/>
      <c r="AS112" s="7"/>
      <c r="AT112" s="84"/>
      <c r="AU112" s="7"/>
      <c r="AV112" s="7">
        <v>1</v>
      </c>
      <c r="AW112" s="7"/>
      <c r="AX112" s="7"/>
      <c r="AY112" s="7"/>
      <c r="AZ112" s="7"/>
      <c r="BA112" s="7"/>
      <c r="BB112" s="7"/>
      <c r="BC112" s="7">
        <v>1</v>
      </c>
      <c r="BD112" s="7"/>
      <c r="BE112" s="7"/>
      <c r="BF112" s="7"/>
      <c r="BG112" s="7"/>
      <c r="BH112" s="7"/>
      <c r="BI112" s="7"/>
      <c r="BJ112" s="7"/>
      <c r="BK112" s="7"/>
      <c r="BL112" s="7">
        <v>2</v>
      </c>
      <c r="BM112" s="7">
        <v>2</v>
      </c>
      <c r="BN112" s="7">
        <v>2</v>
      </c>
      <c r="BO112" s="7">
        <v>2</v>
      </c>
      <c r="BP112" s="7">
        <v>2</v>
      </c>
      <c r="BQ112" s="7"/>
      <c r="BR112" s="7"/>
      <c r="BS112" s="7"/>
      <c r="BT112" s="7"/>
      <c r="BU112" s="7"/>
      <c r="BV112" s="24"/>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23"/>
      <c r="CX112" s="7"/>
      <c r="CY112" s="7"/>
      <c r="CZ112" s="7"/>
      <c r="DA112" s="7"/>
      <c r="DB112" s="7"/>
      <c r="DC112" s="7"/>
      <c r="DD112" s="24"/>
      <c r="DE112" s="7"/>
      <c r="DF112" s="7"/>
      <c r="DG112" s="7"/>
      <c r="DH112" s="7"/>
      <c r="DI112" s="8"/>
      <c r="DJ112" s="7"/>
      <c r="DK112" s="7"/>
      <c r="DL112" s="7"/>
      <c r="DM112" s="7"/>
      <c r="DN112" s="7"/>
      <c r="DO112" s="7"/>
      <c r="DP112" s="7"/>
      <c r="DQ112" s="7"/>
      <c r="DR112" s="7"/>
      <c r="DS112" s="7"/>
      <c r="DT112" s="7"/>
      <c r="DU112" s="7"/>
      <c r="DV112" s="7"/>
      <c r="DW112" s="7"/>
      <c r="DX112" s="7"/>
      <c r="DY112" s="7"/>
      <c r="DZ112" s="77"/>
      <c r="EA112" s="7"/>
    </row>
    <row r="113" spans="1:131" ht="12.75">
      <c r="A113" s="34" t="s">
        <v>47</v>
      </c>
      <c r="B113" s="7">
        <v>112</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v>1</v>
      </c>
      <c r="AG113" s="7"/>
      <c r="AH113" s="7"/>
      <c r="AI113" s="7"/>
      <c r="AJ113" s="7"/>
      <c r="AK113" s="7"/>
      <c r="AL113" s="7"/>
      <c r="AM113" s="7">
        <v>1</v>
      </c>
      <c r="AN113" s="7">
        <v>1</v>
      </c>
      <c r="AO113" s="7">
        <v>1</v>
      </c>
      <c r="AP113" s="7"/>
      <c r="AQ113" s="7"/>
      <c r="AR113" s="7"/>
      <c r="AS113" s="7"/>
      <c r="AT113" s="84"/>
      <c r="AU113" s="7"/>
      <c r="AV113" s="7">
        <v>1</v>
      </c>
      <c r="AW113" s="7"/>
      <c r="AX113" s="7"/>
      <c r="AY113" s="7"/>
      <c r="AZ113" s="7"/>
      <c r="BA113" s="7"/>
      <c r="BB113" s="7"/>
      <c r="BC113" s="7">
        <v>1</v>
      </c>
      <c r="BD113" s="7"/>
      <c r="BE113" s="7"/>
      <c r="BF113" s="7"/>
      <c r="BG113" s="7"/>
      <c r="BH113" s="7"/>
      <c r="BI113" s="7"/>
      <c r="BJ113" s="7"/>
      <c r="BK113" s="7"/>
      <c r="BL113" s="7">
        <v>2</v>
      </c>
      <c r="BM113" s="7">
        <v>2</v>
      </c>
      <c r="BN113" s="7">
        <v>2</v>
      </c>
      <c r="BO113" s="7">
        <v>2</v>
      </c>
      <c r="BP113" s="7">
        <v>2</v>
      </c>
      <c r="BQ113" s="7"/>
      <c r="BR113" s="7"/>
      <c r="BS113" s="7"/>
      <c r="BT113" s="7"/>
      <c r="BU113" s="7"/>
      <c r="BV113" s="24"/>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23"/>
      <c r="CX113" s="7"/>
      <c r="CY113" s="7"/>
      <c r="CZ113" s="7"/>
      <c r="DA113" s="7"/>
      <c r="DB113" s="7"/>
      <c r="DC113" s="7"/>
      <c r="DD113" s="24"/>
      <c r="DE113" s="7"/>
      <c r="DF113" s="7"/>
      <c r="DG113" s="7"/>
      <c r="DH113" s="7"/>
      <c r="DI113" s="7">
        <v>2</v>
      </c>
      <c r="DJ113" s="8"/>
      <c r="DK113" s="7"/>
      <c r="DL113" s="7"/>
      <c r="DM113" s="7"/>
      <c r="DN113" s="7"/>
      <c r="DO113" s="7"/>
      <c r="DP113" s="7"/>
      <c r="DQ113" s="7"/>
      <c r="DR113" s="7"/>
      <c r="DS113" s="7"/>
      <c r="DT113" s="7"/>
      <c r="DU113" s="7"/>
      <c r="DV113" s="7"/>
      <c r="DW113" s="7"/>
      <c r="DX113" s="7"/>
      <c r="DY113" s="7"/>
      <c r="DZ113" s="77"/>
      <c r="EA113" s="7"/>
    </row>
    <row r="114" spans="1:131" ht="12.75">
      <c r="A114" s="34" t="s">
        <v>41</v>
      </c>
      <c r="B114" s="7">
        <v>113</v>
      </c>
      <c r="C114" s="7"/>
      <c r="D114" s="7"/>
      <c r="E114" s="7"/>
      <c r="F114" s="7"/>
      <c r="G114" s="7"/>
      <c r="H114" s="7"/>
      <c r="I114" s="7"/>
      <c r="J114" s="7"/>
      <c r="K114" s="7"/>
      <c r="L114" s="7"/>
      <c r="M114" s="7"/>
      <c r="N114" s="7"/>
      <c r="O114" s="7"/>
      <c r="P114" s="7"/>
      <c r="Q114" s="7">
        <v>1</v>
      </c>
      <c r="R114" s="7"/>
      <c r="S114" s="7"/>
      <c r="T114" s="7"/>
      <c r="U114" s="7"/>
      <c r="V114" s="7"/>
      <c r="W114" s="7"/>
      <c r="X114" s="7"/>
      <c r="Y114" s="7"/>
      <c r="Z114" s="7">
        <v>1</v>
      </c>
      <c r="AA114" s="7"/>
      <c r="AB114" s="7"/>
      <c r="AC114" s="7"/>
      <c r="AD114" s="7"/>
      <c r="AE114" s="7"/>
      <c r="AF114" s="7">
        <v>2</v>
      </c>
      <c r="AG114" s="7"/>
      <c r="AH114" s="7"/>
      <c r="AI114" s="7"/>
      <c r="AJ114" s="7"/>
      <c r="AK114" s="7"/>
      <c r="AL114" s="7"/>
      <c r="AM114" s="7">
        <v>2</v>
      </c>
      <c r="AN114" s="7">
        <v>2</v>
      </c>
      <c r="AO114" s="7">
        <v>2</v>
      </c>
      <c r="AP114" s="7"/>
      <c r="AQ114" s="7"/>
      <c r="AR114" s="7"/>
      <c r="AS114" s="7"/>
      <c r="AT114" s="84"/>
      <c r="AU114" s="7"/>
      <c r="AV114" s="7">
        <v>2</v>
      </c>
      <c r="AW114" s="7"/>
      <c r="AX114" s="7"/>
      <c r="AY114" s="7"/>
      <c r="AZ114" s="7"/>
      <c r="BA114" s="7"/>
      <c r="BB114" s="7"/>
      <c r="BC114" s="7"/>
      <c r="BD114" s="7"/>
      <c r="BE114" s="7"/>
      <c r="BF114" s="7"/>
      <c r="BG114" s="7"/>
      <c r="BH114" s="7">
        <v>1</v>
      </c>
      <c r="BI114" s="7"/>
      <c r="BJ114" s="7"/>
      <c r="BK114" s="7"/>
      <c r="BL114" s="7"/>
      <c r="BM114" s="7">
        <v>1</v>
      </c>
      <c r="BN114" s="7"/>
      <c r="BO114" s="7">
        <v>1</v>
      </c>
      <c r="BP114" s="7">
        <v>1</v>
      </c>
      <c r="BQ114" s="7"/>
      <c r="BR114" s="7"/>
      <c r="BS114" s="7"/>
      <c r="BT114" s="7"/>
      <c r="BU114" s="7"/>
      <c r="BV114" s="24">
        <v>1</v>
      </c>
      <c r="BW114" s="7">
        <v>1</v>
      </c>
      <c r="BX114" s="7">
        <v>1</v>
      </c>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23"/>
      <c r="CX114" s="7"/>
      <c r="CY114" s="7"/>
      <c r="CZ114" s="7"/>
      <c r="DA114" s="7"/>
      <c r="DB114" s="7"/>
      <c r="DC114" s="7"/>
      <c r="DD114" s="24"/>
      <c r="DE114" s="7"/>
      <c r="DF114" s="7"/>
      <c r="DG114" s="7"/>
      <c r="DH114" s="7"/>
      <c r="DI114" s="7">
        <v>1</v>
      </c>
      <c r="DJ114" s="7">
        <v>1</v>
      </c>
      <c r="DK114" s="8"/>
      <c r="DL114" s="7"/>
      <c r="DM114" s="7"/>
      <c r="DN114" s="7"/>
      <c r="DO114" s="7"/>
      <c r="DP114" s="7"/>
      <c r="DQ114" s="7"/>
      <c r="DR114" s="7"/>
      <c r="DS114" s="7"/>
      <c r="DT114" s="7"/>
      <c r="DU114" s="7"/>
      <c r="DV114" s="7"/>
      <c r="DW114" s="7"/>
      <c r="DX114" s="7"/>
      <c r="DY114" s="7"/>
      <c r="DZ114" s="77"/>
      <c r="EA114" s="7"/>
    </row>
    <row r="115" spans="1:131" ht="12.75">
      <c r="A115" s="34" t="s">
        <v>48</v>
      </c>
      <c r="B115" s="7">
        <v>114</v>
      </c>
      <c r="C115" s="7"/>
      <c r="D115" s="7"/>
      <c r="E115" s="7"/>
      <c r="F115" s="7"/>
      <c r="G115" s="7"/>
      <c r="H115" s="7"/>
      <c r="I115" s="7"/>
      <c r="J115" s="7"/>
      <c r="K115" s="7"/>
      <c r="L115" s="7"/>
      <c r="M115" s="7"/>
      <c r="N115" s="7"/>
      <c r="O115" s="7"/>
      <c r="P115" s="7"/>
      <c r="Q115" s="7">
        <v>1</v>
      </c>
      <c r="R115" s="7">
        <v>1</v>
      </c>
      <c r="S115" s="7"/>
      <c r="T115" s="7"/>
      <c r="U115" s="7"/>
      <c r="V115" s="7"/>
      <c r="W115" s="7"/>
      <c r="X115" s="7"/>
      <c r="Y115" s="7"/>
      <c r="Z115" s="7">
        <v>1</v>
      </c>
      <c r="AA115" s="7"/>
      <c r="AB115" s="7"/>
      <c r="AC115" s="7"/>
      <c r="AD115" s="7"/>
      <c r="AE115" s="7"/>
      <c r="AF115" s="7">
        <v>2</v>
      </c>
      <c r="AG115" s="7"/>
      <c r="AH115" s="7"/>
      <c r="AI115" s="7"/>
      <c r="AJ115" s="7"/>
      <c r="AK115" s="7"/>
      <c r="AL115" s="7"/>
      <c r="AM115" s="7">
        <v>2</v>
      </c>
      <c r="AN115" s="7">
        <v>2</v>
      </c>
      <c r="AO115" s="7">
        <v>2</v>
      </c>
      <c r="AP115" s="7"/>
      <c r="AQ115" s="7"/>
      <c r="AR115" s="7"/>
      <c r="AS115" s="7"/>
      <c r="AT115" s="84"/>
      <c r="AU115" s="7"/>
      <c r="AV115" s="7">
        <v>2</v>
      </c>
      <c r="AW115" s="7"/>
      <c r="AX115" s="7"/>
      <c r="AY115" s="7"/>
      <c r="AZ115" s="7"/>
      <c r="BA115" s="7"/>
      <c r="BB115" s="7"/>
      <c r="BC115" s="7"/>
      <c r="BD115" s="7"/>
      <c r="BE115" s="7"/>
      <c r="BF115" s="7"/>
      <c r="BG115" s="7"/>
      <c r="BH115" s="7">
        <v>1</v>
      </c>
      <c r="BI115" s="7"/>
      <c r="BJ115" s="7"/>
      <c r="BK115" s="7"/>
      <c r="BL115" s="7"/>
      <c r="BM115" s="7">
        <v>1</v>
      </c>
      <c r="BN115" s="7"/>
      <c r="BO115" s="7">
        <v>1</v>
      </c>
      <c r="BP115" s="7">
        <v>1</v>
      </c>
      <c r="BQ115" s="7"/>
      <c r="BR115" s="7"/>
      <c r="BS115" s="7"/>
      <c r="BT115" s="7"/>
      <c r="BU115" s="7"/>
      <c r="BV115" s="24"/>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23"/>
      <c r="CX115" s="7"/>
      <c r="CY115" s="7"/>
      <c r="CZ115" s="7"/>
      <c r="DA115" s="7"/>
      <c r="DB115" s="7"/>
      <c r="DC115" s="7"/>
      <c r="DD115" s="24"/>
      <c r="DE115" s="7"/>
      <c r="DF115" s="7"/>
      <c r="DG115" s="7"/>
      <c r="DH115" s="7"/>
      <c r="DI115" s="7">
        <v>1</v>
      </c>
      <c r="DJ115" s="7">
        <v>1</v>
      </c>
      <c r="DK115" s="7">
        <v>2</v>
      </c>
      <c r="DL115" s="8"/>
      <c r="DM115" s="7"/>
      <c r="DN115" s="7"/>
      <c r="DO115" s="7"/>
      <c r="DP115" s="7"/>
      <c r="DQ115" s="7"/>
      <c r="DR115" s="7"/>
      <c r="DS115" s="7"/>
      <c r="DT115" s="7"/>
      <c r="DU115" s="7"/>
      <c r="DV115" s="7"/>
      <c r="DW115" s="7"/>
      <c r="DX115" s="7"/>
      <c r="DY115" s="7"/>
      <c r="DZ115" s="77"/>
      <c r="EA115" s="7"/>
    </row>
    <row r="116" spans="1:131" ht="12.75">
      <c r="A116" s="34" t="s">
        <v>326</v>
      </c>
      <c r="B116" s="7">
        <v>115</v>
      </c>
      <c r="C116" s="7"/>
      <c r="D116" s="7"/>
      <c r="E116" s="7"/>
      <c r="F116" s="7"/>
      <c r="G116" s="7"/>
      <c r="H116" s="7"/>
      <c r="I116" s="7"/>
      <c r="J116" s="7"/>
      <c r="K116" s="7"/>
      <c r="L116" s="7"/>
      <c r="M116" s="7"/>
      <c r="N116" s="7"/>
      <c r="O116" s="7"/>
      <c r="P116" s="7"/>
      <c r="Q116" s="7">
        <v>1</v>
      </c>
      <c r="R116" s="7">
        <v>1</v>
      </c>
      <c r="S116" s="7"/>
      <c r="T116" s="7"/>
      <c r="U116" s="7"/>
      <c r="V116" s="7"/>
      <c r="W116" s="7"/>
      <c r="X116" s="7"/>
      <c r="Y116" s="7"/>
      <c r="Z116" s="7"/>
      <c r="AA116" s="7"/>
      <c r="AB116" s="7"/>
      <c r="AC116" s="7"/>
      <c r="AD116" s="7"/>
      <c r="AE116" s="7"/>
      <c r="AF116" s="7">
        <v>1</v>
      </c>
      <c r="AG116" s="7"/>
      <c r="AH116" s="7"/>
      <c r="AI116" s="7"/>
      <c r="AJ116" s="7"/>
      <c r="AK116" s="7"/>
      <c r="AL116" s="7"/>
      <c r="AM116" s="7">
        <v>1</v>
      </c>
      <c r="AN116" s="7">
        <v>1</v>
      </c>
      <c r="AO116" s="7">
        <v>1</v>
      </c>
      <c r="AP116" s="7"/>
      <c r="AQ116" s="7"/>
      <c r="AR116" s="7"/>
      <c r="AS116" s="7"/>
      <c r="AT116" s="84"/>
      <c r="AU116" s="7"/>
      <c r="AV116" s="7">
        <v>1</v>
      </c>
      <c r="AW116" s="7"/>
      <c r="AX116" s="7"/>
      <c r="AY116" s="7"/>
      <c r="AZ116" s="7"/>
      <c r="BA116" s="7"/>
      <c r="BB116" s="7"/>
      <c r="BC116" s="7"/>
      <c r="BD116" s="7"/>
      <c r="BE116" s="7"/>
      <c r="BF116" s="7"/>
      <c r="BG116" s="7"/>
      <c r="BH116" s="7">
        <v>2</v>
      </c>
      <c r="BI116" s="7"/>
      <c r="BJ116" s="7"/>
      <c r="BK116" s="7"/>
      <c r="BL116" s="7"/>
      <c r="BM116" s="7"/>
      <c r="BN116" s="7"/>
      <c r="BO116" s="7"/>
      <c r="BP116" s="7"/>
      <c r="BQ116" s="7"/>
      <c r="BR116" s="7"/>
      <c r="BS116" s="7"/>
      <c r="BT116" s="7"/>
      <c r="BU116" s="7">
        <v>1</v>
      </c>
      <c r="BV116" s="24">
        <v>2</v>
      </c>
      <c r="BW116" s="7">
        <v>2</v>
      </c>
      <c r="BX116" s="7">
        <v>2</v>
      </c>
      <c r="BY116" s="7">
        <v>2</v>
      </c>
      <c r="BZ116" s="7">
        <v>2</v>
      </c>
      <c r="CA116" s="7"/>
      <c r="CB116" s="7"/>
      <c r="CC116" s="7"/>
      <c r="CD116" s="7"/>
      <c r="CE116" s="7"/>
      <c r="CF116" s="7"/>
      <c r="CG116" s="7"/>
      <c r="CH116" s="7"/>
      <c r="CI116" s="7"/>
      <c r="CJ116" s="7"/>
      <c r="CK116" s="7"/>
      <c r="CL116" s="7"/>
      <c r="CM116" s="7"/>
      <c r="CN116" s="7"/>
      <c r="CO116" s="7"/>
      <c r="CP116" s="7"/>
      <c r="CQ116" s="7"/>
      <c r="CR116" s="7"/>
      <c r="CS116" s="7"/>
      <c r="CT116" s="7"/>
      <c r="CU116" s="7"/>
      <c r="CV116" s="7"/>
      <c r="CW116" s="23"/>
      <c r="CX116" s="7"/>
      <c r="CY116" s="7"/>
      <c r="CZ116" s="7"/>
      <c r="DA116" s="7"/>
      <c r="DB116" s="7"/>
      <c r="DC116" s="7"/>
      <c r="DD116" s="24"/>
      <c r="DE116" s="7"/>
      <c r="DF116" s="7"/>
      <c r="DG116" s="7"/>
      <c r="DH116" s="7"/>
      <c r="DI116" s="7"/>
      <c r="DJ116" s="7"/>
      <c r="DK116" s="7">
        <v>1</v>
      </c>
      <c r="DL116" s="7">
        <v>1</v>
      </c>
      <c r="DM116" s="8"/>
      <c r="DN116" s="7"/>
      <c r="DO116" s="7"/>
      <c r="DP116" s="7"/>
      <c r="DQ116" s="7"/>
      <c r="DR116" s="7"/>
      <c r="DS116" s="7"/>
      <c r="DT116" s="7"/>
      <c r="DU116" s="7"/>
      <c r="DV116" s="7"/>
      <c r="DW116" s="7"/>
      <c r="DX116" s="7"/>
      <c r="DY116" s="7"/>
      <c r="DZ116" s="77"/>
      <c r="EA116" s="7"/>
    </row>
    <row r="117" spans="1:131" ht="12.75">
      <c r="A117" s="34" t="s">
        <v>327</v>
      </c>
      <c r="B117" s="7">
        <v>116</v>
      </c>
      <c r="C117" s="7"/>
      <c r="D117" s="7"/>
      <c r="E117" s="7"/>
      <c r="F117" s="7"/>
      <c r="G117" s="7"/>
      <c r="H117" s="7"/>
      <c r="I117" s="7"/>
      <c r="J117" s="7"/>
      <c r="K117" s="7"/>
      <c r="L117" s="7"/>
      <c r="M117" s="7"/>
      <c r="N117" s="7"/>
      <c r="O117" s="7"/>
      <c r="P117" s="7"/>
      <c r="Q117" s="7">
        <v>1</v>
      </c>
      <c r="R117" s="7">
        <v>1</v>
      </c>
      <c r="S117" s="7"/>
      <c r="T117" s="7"/>
      <c r="U117" s="7"/>
      <c r="V117" s="7"/>
      <c r="W117" s="7"/>
      <c r="X117" s="7"/>
      <c r="Y117" s="7"/>
      <c r="Z117" s="7">
        <v>1</v>
      </c>
      <c r="AA117" s="7"/>
      <c r="AB117" s="7"/>
      <c r="AC117" s="7"/>
      <c r="AD117" s="7"/>
      <c r="AE117" s="7"/>
      <c r="AF117" s="7">
        <v>1</v>
      </c>
      <c r="AG117" s="7"/>
      <c r="AH117" s="7"/>
      <c r="AI117" s="7"/>
      <c r="AJ117" s="7"/>
      <c r="AK117" s="7"/>
      <c r="AL117" s="7"/>
      <c r="AM117" s="7"/>
      <c r="AN117" s="7"/>
      <c r="AO117" s="7"/>
      <c r="AP117" s="7"/>
      <c r="AQ117" s="7"/>
      <c r="AR117" s="7"/>
      <c r="AS117" s="7"/>
      <c r="AT117" s="84"/>
      <c r="AU117" s="7"/>
      <c r="AV117" s="7">
        <v>1</v>
      </c>
      <c r="AW117" s="7"/>
      <c r="AX117" s="7"/>
      <c r="AY117" s="7"/>
      <c r="AZ117" s="7"/>
      <c r="BA117" s="7"/>
      <c r="BB117" s="7"/>
      <c r="BC117" s="7"/>
      <c r="BD117" s="7"/>
      <c r="BE117" s="7"/>
      <c r="BF117" s="7"/>
      <c r="BG117" s="7"/>
      <c r="BH117" s="7">
        <v>2</v>
      </c>
      <c r="BI117" s="7"/>
      <c r="BJ117" s="7"/>
      <c r="BK117" s="7"/>
      <c r="BL117" s="7"/>
      <c r="BM117" s="7"/>
      <c r="BN117" s="7"/>
      <c r="BO117" s="7"/>
      <c r="BP117" s="7"/>
      <c r="BQ117" s="7"/>
      <c r="BR117" s="7"/>
      <c r="BS117" s="7"/>
      <c r="BT117" s="7"/>
      <c r="BU117" s="7">
        <v>1</v>
      </c>
      <c r="BV117" s="24">
        <v>2</v>
      </c>
      <c r="BW117" s="7">
        <v>2</v>
      </c>
      <c r="BX117" s="7">
        <v>2</v>
      </c>
      <c r="BY117" s="7">
        <v>2</v>
      </c>
      <c r="BZ117" s="7">
        <v>2</v>
      </c>
      <c r="CA117" s="7"/>
      <c r="CB117" s="7"/>
      <c r="CC117" s="7"/>
      <c r="CD117" s="7"/>
      <c r="CE117" s="7"/>
      <c r="CF117" s="7"/>
      <c r="CG117" s="7"/>
      <c r="CH117" s="7"/>
      <c r="CI117" s="7"/>
      <c r="CJ117" s="7"/>
      <c r="CK117" s="7"/>
      <c r="CL117" s="7"/>
      <c r="CM117" s="7"/>
      <c r="CN117" s="7"/>
      <c r="CO117" s="7"/>
      <c r="CP117" s="7"/>
      <c r="CQ117" s="7"/>
      <c r="CR117" s="7"/>
      <c r="CS117" s="7"/>
      <c r="CT117" s="7"/>
      <c r="CU117" s="7"/>
      <c r="CV117" s="7"/>
      <c r="CW117" s="23"/>
      <c r="CX117" s="7"/>
      <c r="CY117" s="7"/>
      <c r="CZ117" s="7"/>
      <c r="DA117" s="7"/>
      <c r="DB117" s="7"/>
      <c r="DC117" s="7"/>
      <c r="DD117" s="24"/>
      <c r="DE117" s="7"/>
      <c r="DF117" s="7"/>
      <c r="DG117" s="7"/>
      <c r="DH117" s="7"/>
      <c r="DI117" s="7"/>
      <c r="DJ117" s="7"/>
      <c r="DK117" s="7">
        <v>1</v>
      </c>
      <c r="DL117" s="7">
        <v>1</v>
      </c>
      <c r="DM117" s="7">
        <v>2</v>
      </c>
      <c r="DN117" s="8"/>
      <c r="DO117" s="7"/>
      <c r="DP117" s="7"/>
      <c r="DQ117" s="7"/>
      <c r="DR117" s="7"/>
      <c r="DS117" s="7"/>
      <c r="DT117" s="7"/>
      <c r="DU117" s="7"/>
      <c r="DV117" s="7"/>
      <c r="DW117" s="7"/>
      <c r="DX117" s="7"/>
      <c r="DY117" s="7"/>
      <c r="DZ117" s="77"/>
      <c r="EA117" s="7"/>
    </row>
    <row r="118" spans="1:131" ht="12.75">
      <c r="A118" s="34" t="s">
        <v>46</v>
      </c>
      <c r="B118" s="7">
        <v>117</v>
      </c>
      <c r="C118" s="7"/>
      <c r="D118" s="7"/>
      <c r="E118" s="7"/>
      <c r="F118" s="7"/>
      <c r="G118" s="7"/>
      <c r="H118" s="7"/>
      <c r="I118" s="7"/>
      <c r="J118" s="7"/>
      <c r="K118" s="7"/>
      <c r="L118" s="7"/>
      <c r="M118" s="7"/>
      <c r="N118" s="7"/>
      <c r="O118" s="7"/>
      <c r="P118" s="7"/>
      <c r="Q118" s="7">
        <v>1</v>
      </c>
      <c r="R118" s="7">
        <v>1</v>
      </c>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84"/>
      <c r="AU118" s="7"/>
      <c r="AV118" s="7"/>
      <c r="AW118" s="7"/>
      <c r="AX118" s="7"/>
      <c r="AY118" s="7"/>
      <c r="AZ118" s="7"/>
      <c r="BA118" s="7"/>
      <c r="BB118" s="7"/>
      <c r="BC118" s="7"/>
      <c r="BD118" s="7"/>
      <c r="BE118" s="7"/>
      <c r="BF118" s="7"/>
      <c r="BG118" s="7"/>
      <c r="BH118" s="7">
        <v>1</v>
      </c>
      <c r="BI118" s="7"/>
      <c r="BJ118" s="7"/>
      <c r="BK118" s="7"/>
      <c r="BL118" s="7"/>
      <c r="BM118" s="7"/>
      <c r="BN118" s="7"/>
      <c r="BO118" s="7"/>
      <c r="BP118" s="7"/>
      <c r="BQ118" s="7"/>
      <c r="BR118" s="7"/>
      <c r="BS118" s="7"/>
      <c r="BT118" s="7"/>
      <c r="BU118" s="7">
        <v>1</v>
      </c>
      <c r="BV118" s="24">
        <v>1</v>
      </c>
      <c r="BW118" s="7">
        <v>1</v>
      </c>
      <c r="BX118" s="7">
        <v>1</v>
      </c>
      <c r="BY118" s="7">
        <v>1</v>
      </c>
      <c r="BZ118" s="7">
        <v>1</v>
      </c>
      <c r="CA118" s="7"/>
      <c r="CB118" s="7"/>
      <c r="CC118" s="7"/>
      <c r="CD118" s="7"/>
      <c r="CE118" s="7"/>
      <c r="CF118" s="7"/>
      <c r="CG118" s="7"/>
      <c r="CH118" s="7"/>
      <c r="CI118" s="7"/>
      <c r="CJ118" s="7"/>
      <c r="CK118" s="7"/>
      <c r="CL118" s="7"/>
      <c r="CM118" s="7"/>
      <c r="CN118" s="7"/>
      <c r="CO118" s="7"/>
      <c r="CP118" s="7"/>
      <c r="CQ118" s="7"/>
      <c r="CR118" s="7"/>
      <c r="CS118" s="7"/>
      <c r="CT118" s="7"/>
      <c r="CU118" s="7"/>
      <c r="CV118" s="7"/>
      <c r="CW118" s="23"/>
      <c r="CX118" s="7"/>
      <c r="CY118" s="7"/>
      <c r="CZ118" s="7"/>
      <c r="DA118" s="7"/>
      <c r="DB118" s="7"/>
      <c r="DC118" s="7"/>
      <c r="DD118" s="24"/>
      <c r="DE118" s="7"/>
      <c r="DF118" s="7"/>
      <c r="DG118" s="7"/>
      <c r="DH118" s="7"/>
      <c r="DI118" s="7"/>
      <c r="DJ118" s="7"/>
      <c r="DK118" s="7">
        <v>1</v>
      </c>
      <c r="DL118" s="7">
        <v>1</v>
      </c>
      <c r="DM118" s="7">
        <v>1</v>
      </c>
      <c r="DN118" s="7">
        <v>1</v>
      </c>
      <c r="DO118" s="8"/>
      <c r="DP118" s="7"/>
      <c r="DQ118" s="7"/>
      <c r="DR118" s="7"/>
      <c r="DS118" s="7"/>
      <c r="DT118" s="7"/>
      <c r="DU118" s="7"/>
      <c r="DV118" s="7"/>
      <c r="DW118" s="7"/>
      <c r="DX118" s="7"/>
      <c r="DY118" s="7"/>
      <c r="DZ118" s="77"/>
      <c r="EA118" s="7"/>
    </row>
    <row r="119" spans="1:131" ht="12.75">
      <c r="A119" s="34" t="s">
        <v>45</v>
      </c>
      <c r="B119" s="7">
        <v>118</v>
      </c>
      <c r="C119" s="7"/>
      <c r="D119" s="7"/>
      <c r="E119" s="7">
        <v>2</v>
      </c>
      <c r="F119" s="7">
        <v>2</v>
      </c>
      <c r="G119" s="7">
        <v>2</v>
      </c>
      <c r="H119" s="7">
        <v>2</v>
      </c>
      <c r="I119" s="7">
        <v>2</v>
      </c>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84"/>
      <c r="AU119" s="7"/>
      <c r="AV119" s="7"/>
      <c r="AW119" s="7"/>
      <c r="AX119" s="7"/>
      <c r="AY119" s="7"/>
      <c r="AZ119" s="7"/>
      <c r="BA119" s="7"/>
      <c r="BB119" s="7"/>
      <c r="BC119" s="7"/>
      <c r="BD119" s="7"/>
      <c r="BE119" s="7"/>
      <c r="BF119" s="7"/>
      <c r="BG119" s="7"/>
      <c r="BH119" s="7"/>
      <c r="BI119" s="7"/>
      <c r="BJ119" s="7"/>
      <c r="BK119" s="7">
        <v>1</v>
      </c>
      <c r="BL119" s="7"/>
      <c r="BM119" s="7"/>
      <c r="BN119" s="7"/>
      <c r="BO119" s="7"/>
      <c r="BP119" s="7"/>
      <c r="BQ119" s="7"/>
      <c r="BR119" s="7"/>
      <c r="BS119" s="7"/>
      <c r="BT119" s="7"/>
      <c r="BU119" s="7">
        <v>1</v>
      </c>
      <c r="BV119" s="24"/>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23"/>
      <c r="CX119" s="7"/>
      <c r="CY119" s="7"/>
      <c r="CZ119" s="7"/>
      <c r="DA119" s="7"/>
      <c r="DB119" s="7"/>
      <c r="DC119" s="7"/>
      <c r="DD119" s="24"/>
      <c r="DE119" s="7"/>
      <c r="DF119" s="7"/>
      <c r="DG119" s="7"/>
      <c r="DH119" s="7"/>
      <c r="DI119" s="7"/>
      <c r="DJ119" s="7"/>
      <c r="DK119" s="7"/>
      <c r="DL119" s="7"/>
      <c r="DM119" s="7"/>
      <c r="DN119" s="7"/>
      <c r="DO119" s="7"/>
      <c r="DP119" s="8"/>
      <c r="DQ119" s="7"/>
      <c r="DR119" s="7"/>
      <c r="DS119" s="7"/>
      <c r="DT119" s="7"/>
      <c r="DU119" s="7"/>
      <c r="DV119" s="7"/>
      <c r="DW119" s="7"/>
      <c r="DX119" s="7"/>
      <c r="DY119" s="7"/>
      <c r="DZ119" s="77"/>
      <c r="EA119" s="7"/>
    </row>
    <row r="120" spans="1:131" ht="12.75">
      <c r="A120" s="34" t="s">
        <v>54</v>
      </c>
      <c r="B120" s="7">
        <v>119</v>
      </c>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84"/>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24"/>
      <c r="BW120" s="7"/>
      <c r="BX120" s="7"/>
      <c r="BY120" s="7"/>
      <c r="BZ120" s="7"/>
      <c r="CA120" s="7">
        <v>2</v>
      </c>
      <c r="CB120" s="7"/>
      <c r="CC120" s="7">
        <v>2</v>
      </c>
      <c r="CD120" s="7">
        <v>2</v>
      </c>
      <c r="CE120" s="7">
        <v>2</v>
      </c>
      <c r="CF120" s="7">
        <v>2</v>
      </c>
      <c r="CG120" s="7"/>
      <c r="CH120" s="7"/>
      <c r="CI120" s="7"/>
      <c r="CJ120" s="7"/>
      <c r="CK120" s="7"/>
      <c r="CL120" s="7"/>
      <c r="CM120" s="7"/>
      <c r="CN120" s="7"/>
      <c r="CO120" s="7"/>
      <c r="CP120" s="7"/>
      <c r="CQ120" s="7"/>
      <c r="CR120" s="7"/>
      <c r="CS120" s="7"/>
      <c r="CT120" s="7"/>
      <c r="CU120" s="7"/>
      <c r="CV120" s="7"/>
      <c r="CW120" s="23"/>
      <c r="CX120" s="7"/>
      <c r="CY120" s="7"/>
      <c r="CZ120" s="7"/>
      <c r="DA120" s="7"/>
      <c r="DB120" s="7"/>
      <c r="DC120" s="7"/>
      <c r="DD120" s="24"/>
      <c r="DE120" s="7"/>
      <c r="DF120" s="7"/>
      <c r="DG120" s="7"/>
      <c r="DH120" s="7"/>
      <c r="DI120" s="7"/>
      <c r="DJ120" s="7"/>
      <c r="DK120" s="7"/>
      <c r="DL120" s="7"/>
      <c r="DM120" s="7"/>
      <c r="DN120" s="7"/>
      <c r="DO120" s="7"/>
      <c r="DP120" s="7"/>
      <c r="DQ120" s="8"/>
      <c r="DR120" s="7"/>
      <c r="DS120" s="7"/>
      <c r="DT120" s="7"/>
      <c r="DU120" s="7"/>
      <c r="DV120" s="7"/>
      <c r="DW120" s="7"/>
      <c r="DX120" s="7"/>
      <c r="DY120" s="7"/>
      <c r="DZ120" s="77"/>
      <c r="EA120" s="7"/>
    </row>
    <row r="121" spans="1:131" ht="12.75">
      <c r="A121" s="34" t="s">
        <v>58</v>
      </c>
      <c r="B121" s="7">
        <v>120</v>
      </c>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84"/>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24"/>
      <c r="BW121" s="7"/>
      <c r="BX121" s="7"/>
      <c r="BY121" s="7"/>
      <c r="BZ121" s="7"/>
      <c r="CA121" s="7">
        <v>2</v>
      </c>
      <c r="CB121" s="7"/>
      <c r="CC121" s="7">
        <v>2</v>
      </c>
      <c r="CD121" s="7">
        <v>2</v>
      </c>
      <c r="CE121" s="7">
        <v>2</v>
      </c>
      <c r="CF121" s="7">
        <v>2</v>
      </c>
      <c r="CG121" s="7"/>
      <c r="CH121" s="7"/>
      <c r="CI121" s="7"/>
      <c r="CJ121" s="7"/>
      <c r="CK121" s="7"/>
      <c r="CL121" s="7"/>
      <c r="CM121" s="7"/>
      <c r="CN121" s="7"/>
      <c r="CO121" s="7"/>
      <c r="CP121" s="7"/>
      <c r="CQ121" s="7"/>
      <c r="CR121" s="7"/>
      <c r="CS121" s="7"/>
      <c r="CT121" s="7"/>
      <c r="CU121" s="7"/>
      <c r="CV121" s="7"/>
      <c r="CW121" s="23"/>
      <c r="CX121" s="7"/>
      <c r="CY121" s="7"/>
      <c r="CZ121" s="7"/>
      <c r="DA121" s="7"/>
      <c r="DB121" s="7"/>
      <c r="DC121" s="7"/>
      <c r="DD121" s="24"/>
      <c r="DE121" s="7"/>
      <c r="DF121" s="7"/>
      <c r="DG121" s="7"/>
      <c r="DH121" s="7"/>
      <c r="DI121" s="7"/>
      <c r="DJ121" s="7"/>
      <c r="DK121" s="7"/>
      <c r="DL121" s="7"/>
      <c r="DM121" s="7"/>
      <c r="DN121" s="7"/>
      <c r="DO121" s="7"/>
      <c r="DP121" s="7"/>
      <c r="DQ121" s="7">
        <v>2</v>
      </c>
      <c r="DR121" s="8"/>
      <c r="DS121" s="7"/>
      <c r="DT121" s="7"/>
      <c r="DU121" s="7"/>
      <c r="DV121" s="7"/>
      <c r="DW121" s="7"/>
      <c r="DX121" s="7"/>
      <c r="DY121" s="7"/>
      <c r="DZ121" s="77"/>
      <c r="EA121" s="7"/>
    </row>
    <row r="122" spans="1:131" ht="12.75">
      <c r="A122" s="34" t="s">
        <v>61</v>
      </c>
      <c r="B122" s="7">
        <v>121</v>
      </c>
      <c r="C122" s="7"/>
      <c r="D122" s="7"/>
      <c r="E122" s="7"/>
      <c r="F122" s="7"/>
      <c r="G122" s="7"/>
      <c r="H122" s="7"/>
      <c r="I122" s="7"/>
      <c r="J122" s="7"/>
      <c r="K122" s="7"/>
      <c r="L122" s="7"/>
      <c r="M122" s="7"/>
      <c r="N122" s="7"/>
      <c r="O122" s="7"/>
      <c r="P122" s="7"/>
      <c r="Q122" s="7"/>
      <c r="R122" s="7"/>
      <c r="S122" s="7"/>
      <c r="T122" s="7"/>
      <c r="U122" s="7"/>
      <c r="V122" s="7"/>
      <c r="W122" s="7"/>
      <c r="X122" s="7"/>
      <c r="Y122" s="7"/>
      <c r="Z122" s="7"/>
      <c r="AA122" s="7">
        <v>2</v>
      </c>
      <c r="AB122" s="7">
        <v>2</v>
      </c>
      <c r="AC122" s="7">
        <v>2</v>
      </c>
      <c r="AD122" s="7">
        <v>2</v>
      </c>
      <c r="AE122" s="7"/>
      <c r="AF122" s="7"/>
      <c r="AG122" s="7"/>
      <c r="AH122" s="7"/>
      <c r="AI122" s="7"/>
      <c r="AJ122" s="7"/>
      <c r="AK122" s="7"/>
      <c r="AL122" s="7"/>
      <c r="AM122" s="7"/>
      <c r="AN122" s="7"/>
      <c r="AO122" s="7"/>
      <c r="AP122" s="7"/>
      <c r="AQ122" s="7"/>
      <c r="AR122" s="7"/>
      <c r="AS122" s="7"/>
      <c r="AT122" s="84"/>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24"/>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23"/>
      <c r="CX122" s="7"/>
      <c r="CY122" s="7"/>
      <c r="CZ122" s="7"/>
      <c r="DA122" s="7"/>
      <c r="DB122" s="7"/>
      <c r="DC122" s="7"/>
      <c r="DD122" s="24"/>
      <c r="DE122" s="7"/>
      <c r="DF122" s="7"/>
      <c r="DG122" s="7"/>
      <c r="DH122" s="7"/>
      <c r="DI122" s="7"/>
      <c r="DJ122" s="7"/>
      <c r="DK122" s="7"/>
      <c r="DL122" s="7"/>
      <c r="DM122" s="7"/>
      <c r="DN122" s="7"/>
      <c r="DO122" s="7"/>
      <c r="DP122" s="7"/>
      <c r="DQ122" s="7"/>
      <c r="DR122" s="7"/>
      <c r="DS122" s="8"/>
      <c r="DT122" s="7"/>
      <c r="DU122" s="7"/>
      <c r="DV122" s="7"/>
      <c r="DW122" s="7"/>
      <c r="DX122" s="7"/>
      <c r="DY122" s="7"/>
      <c r="DZ122" s="77"/>
      <c r="EA122" s="7"/>
    </row>
    <row r="123" spans="1:131" ht="12.75">
      <c r="A123" s="34" t="s">
        <v>142</v>
      </c>
      <c r="B123" s="7">
        <v>122</v>
      </c>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84"/>
      <c r="AU123" s="7"/>
      <c r="AV123" s="7"/>
      <c r="AW123" s="7"/>
      <c r="AX123" s="7"/>
      <c r="AY123" s="7">
        <v>1</v>
      </c>
      <c r="AZ123" s="7"/>
      <c r="BA123" s="7"/>
      <c r="BB123" s="7"/>
      <c r="BC123" s="7"/>
      <c r="BD123" s="7"/>
      <c r="BE123" s="7"/>
      <c r="BF123" s="7"/>
      <c r="BG123" s="7"/>
      <c r="BH123" s="7"/>
      <c r="BI123" s="7"/>
      <c r="BJ123" s="7"/>
      <c r="BK123" s="7"/>
      <c r="BL123" s="7"/>
      <c r="BM123" s="7"/>
      <c r="BN123" s="7"/>
      <c r="BO123" s="7"/>
      <c r="BP123" s="7"/>
      <c r="BQ123" s="7"/>
      <c r="BR123" s="7"/>
      <c r="BS123" s="7"/>
      <c r="BT123" s="7"/>
      <c r="BU123" s="7"/>
      <c r="BV123" s="24"/>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23"/>
      <c r="CX123" s="7"/>
      <c r="CY123" s="7"/>
      <c r="CZ123" s="7"/>
      <c r="DA123" s="7"/>
      <c r="DB123" s="7"/>
      <c r="DC123" s="7"/>
      <c r="DD123" s="24"/>
      <c r="DE123" s="7"/>
      <c r="DF123" s="7"/>
      <c r="DG123" s="7"/>
      <c r="DH123" s="7"/>
      <c r="DI123" s="7"/>
      <c r="DJ123" s="7"/>
      <c r="DK123" s="7"/>
      <c r="DL123" s="7"/>
      <c r="DM123" s="7"/>
      <c r="DN123" s="7"/>
      <c r="DO123" s="7"/>
      <c r="DP123" s="7"/>
      <c r="DQ123" s="7"/>
      <c r="DR123" s="7"/>
      <c r="DS123" s="7"/>
      <c r="DT123" s="8"/>
      <c r="DU123" s="7"/>
      <c r="DV123" s="7"/>
      <c r="DW123" s="7"/>
      <c r="DX123" s="7"/>
      <c r="DY123" s="7"/>
      <c r="DZ123" s="77"/>
      <c r="EA123" s="7"/>
    </row>
    <row r="124" spans="1:131" ht="12.75">
      <c r="A124" s="34" t="s">
        <v>143</v>
      </c>
      <c r="B124" s="7">
        <v>123</v>
      </c>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84"/>
      <c r="AU124" s="7"/>
      <c r="AV124" s="7"/>
      <c r="AW124" s="7"/>
      <c r="AX124" s="7"/>
      <c r="AY124" s="7">
        <v>1</v>
      </c>
      <c r="AZ124" s="7"/>
      <c r="BA124" s="7"/>
      <c r="BB124" s="7"/>
      <c r="BC124" s="7"/>
      <c r="BD124" s="7"/>
      <c r="BE124" s="7"/>
      <c r="BF124" s="7"/>
      <c r="BG124" s="7"/>
      <c r="BH124" s="7"/>
      <c r="BI124" s="7"/>
      <c r="BJ124" s="7"/>
      <c r="BK124" s="7"/>
      <c r="BL124" s="7"/>
      <c r="BM124" s="7"/>
      <c r="BN124" s="7"/>
      <c r="BO124" s="7"/>
      <c r="BP124" s="7"/>
      <c r="BQ124" s="7"/>
      <c r="BR124" s="7"/>
      <c r="BS124" s="7"/>
      <c r="BT124" s="7"/>
      <c r="BU124" s="7"/>
      <c r="BV124" s="24"/>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23"/>
      <c r="CX124" s="7"/>
      <c r="CY124" s="7"/>
      <c r="CZ124" s="7"/>
      <c r="DA124" s="7"/>
      <c r="DB124" s="7"/>
      <c r="DC124" s="7"/>
      <c r="DD124" s="24"/>
      <c r="DE124" s="7"/>
      <c r="DF124" s="7"/>
      <c r="DG124" s="7"/>
      <c r="DH124" s="7"/>
      <c r="DI124" s="7"/>
      <c r="DJ124" s="7"/>
      <c r="DK124" s="7"/>
      <c r="DL124" s="7"/>
      <c r="DM124" s="7"/>
      <c r="DN124" s="7"/>
      <c r="DO124" s="7"/>
      <c r="DP124" s="7"/>
      <c r="DQ124" s="7"/>
      <c r="DR124" s="7"/>
      <c r="DS124" s="7"/>
      <c r="DT124" s="7">
        <v>2</v>
      </c>
      <c r="DU124" s="8"/>
      <c r="DV124" s="7"/>
      <c r="DW124" s="7"/>
      <c r="DX124" s="7"/>
      <c r="DY124" s="7"/>
      <c r="DZ124" s="77"/>
      <c r="EA124" s="7"/>
    </row>
    <row r="125" spans="1:131" ht="12.75">
      <c r="A125" s="36" t="s">
        <v>144</v>
      </c>
      <c r="B125" s="7">
        <v>124</v>
      </c>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84"/>
      <c r="AU125" s="7"/>
      <c r="AV125" s="7"/>
      <c r="AW125" s="7"/>
      <c r="AX125" s="7"/>
      <c r="AY125" s="7"/>
      <c r="AZ125" s="7"/>
      <c r="BA125" s="7"/>
      <c r="BB125" s="7"/>
      <c r="BC125" s="7"/>
      <c r="BD125" s="7"/>
      <c r="BE125" s="7"/>
      <c r="BF125" s="7"/>
      <c r="BG125" s="7"/>
      <c r="BH125" s="7"/>
      <c r="BI125" s="7"/>
      <c r="BJ125" s="7">
        <v>1</v>
      </c>
      <c r="BK125" s="7"/>
      <c r="BL125" s="7"/>
      <c r="BM125" s="7"/>
      <c r="BN125" s="7"/>
      <c r="BO125" s="7"/>
      <c r="BP125" s="7"/>
      <c r="BQ125" s="7"/>
      <c r="BR125" s="7"/>
      <c r="BS125" s="7"/>
      <c r="BT125" s="7"/>
      <c r="BU125" s="7"/>
      <c r="BV125" s="24"/>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23"/>
      <c r="CX125" s="7"/>
      <c r="CY125" s="7"/>
      <c r="CZ125" s="7"/>
      <c r="DA125" s="7"/>
      <c r="DB125" s="7"/>
      <c r="DC125" s="7"/>
      <c r="DD125" s="24"/>
      <c r="DE125" s="7"/>
      <c r="DF125" s="7"/>
      <c r="DG125" s="7"/>
      <c r="DH125" s="7"/>
      <c r="DI125" s="7"/>
      <c r="DJ125" s="7"/>
      <c r="DK125" s="7"/>
      <c r="DL125" s="7"/>
      <c r="DM125" s="7"/>
      <c r="DN125" s="7"/>
      <c r="DO125" s="7"/>
      <c r="DP125" s="7"/>
      <c r="DQ125" s="7"/>
      <c r="DR125" s="7"/>
      <c r="DS125" s="7"/>
      <c r="DT125" s="7"/>
      <c r="DU125" s="7"/>
      <c r="DV125" s="8"/>
      <c r="DW125" s="7"/>
      <c r="DX125" s="7"/>
      <c r="DY125" s="7"/>
      <c r="DZ125" s="77"/>
      <c r="EA125" s="7"/>
    </row>
    <row r="126" spans="1:131" ht="12.75">
      <c r="A126" s="37" t="s">
        <v>51</v>
      </c>
      <c r="B126" s="7">
        <v>125</v>
      </c>
      <c r="C126" s="7">
        <v>1</v>
      </c>
      <c r="D126" s="7"/>
      <c r="E126" s="7"/>
      <c r="F126" s="7"/>
      <c r="G126" s="7"/>
      <c r="H126" s="7"/>
      <c r="I126" s="7"/>
      <c r="J126" s="7"/>
      <c r="K126" s="7"/>
      <c r="L126" s="7"/>
      <c r="M126" s="7"/>
      <c r="N126" s="7"/>
      <c r="O126" s="7">
        <v>1</v>
      </c>
      <c r="P126" s="7">
        <v>1</v>
      </c>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v>2</v>
      </c>
      <c r="AS126" s="7"/>
      <c r="AT126" s="84"/>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24"/>
      <c r="BW126" s="7"/>
      <c r="BX126" s="7"/>
      <c r="BY126" s="7"/>
      <c r="BZ126" s="7"/>
      <c r="CA126" s="7"/>
      <c r="CB126" s="7"/>
      <c r="CC126" s="7"/>
      <c r="CD126" s="7"/>
      <c r="CE126" s="7"/>
      <c r="CF126" s="7"/>
      <c r="CG126" s="7"/>
      <c r="CH126" s="7">
        <v>1</v>
      </c>
      <c r="CI126" s="7"/>
      <c r="CJ126" s="7">
        <v>1</v>
      </c>
      <c r="CK126" s="7">
        <v>1</v>
      </c>
      <c r="CL126" s="7">
        <v>1</v>
      </c>
      <c r="CM126" s="7">
        <v>1</v>
      </c>
      <c r="CN126" s="7">
        <v>1</v>
      </c>
      <c r="CO126" s="7"/>
      <c r="CP126" s="7">
        <v>1</v>
      </c>
      <c r="CQ126" s="7">
        <v>1</v>
      </c>
      <c r="CR126" s="7">
        <v>1</v>
      </c>
      <c r="CS126" s="7"/>
      <c r="CT126" s="7"/>
      <c r="CU126" s="7"/>
      <c r="CV126" s="7"/>
      <c r="CW126" s="23"/>
      <c r="CX126" s="7"/>
      <c r="CY126" s="7">
        <v>1</v>
      </c>
      <c r="CZ126" s="7">
        <v>1</v>
      </c>
      <c r="DA126" s="7"/>
      <c r="DB126" s="7"/>
      <c r="DC126" s="7"/>
      <c r="DD126" s="24">
        <v>1</v>
      </c>
      <c r="DE126" s="7">
        <v>1</v>
      </c>
      <c r="DF126" s="7">
        <v>1</v>
      </c>
      <c r="DG126" s="7">
        <v>1</v>
      </c>
      <c r="DH126" s="7">
        <v>1</v>
      </c>
      <c r="DI126" s="7"/>
      <c r="DJ126" s="7"/>
      <c r="DK126" s="7"/>
      <c r="DL126" s="7"/>
      <c r="DM126" s="7"/>
      <c r="DN126" s="7"/>
      <c r="DO126" s="7"/>
      <c r="DP126" s="7"/>
      <c r="DQ126" s="7"/>
      <c r="DR126" s="7"/>
      <c r="DS126" s="7"/>
      <c r="DT126" s="7"/>
      <c r="DU126" s="7"/>
      <c r="DV126" s="7"/>
      <c r="DW126" s="8"/>
      <c r="DX126" s="7"/>
      <c r="DY126" s="7"/>
      <c r="DZ126" s="77"/>
      <c r="EA126" s="7"/>
    </row>
    <row r="127" spans="1:131" ht="12.75">
      <c r="A127" s="37" t="s">
        <v>43</v>
      </c>
      <c r="B127" s="7">
        <v>126</v>
      </c>
      <c r="C127" s="7">
        <v>1</v>
      </c>
      <c r="D127" s="7"/>
      <c r="E127" s="7"/>
      <c r="F127" s="7"/>
      <c r="G127" s="7"/>
      <c r="H127" s="7"/>
      <c r="I127" s="7"/>
      <c r="J127" s="7"/>
      <c r="K127" s="7"/>
      <c r="L127" s="7"/>
      <c r="M127" s="7"/>
      <c r="N127" s="7"/>
      <c r="O127" s="7">
        <v>1</v>
      </c>
      <c r="P127" s="7">
        <v>1</v>
      </c>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v>2</v>
      </c>
      <c r="AS127" s="7"/>
      <c r="AT127" s="84"/>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24"/>
      <c r="BW127" s="7"/>
      <c r="BX127" s="7"/>
      <c r="BY127" s="7"/>
      <c r="BZ127" s="7"/>
      <c r="CA127" s="7"/>
      <c r="CB127" s="7"/>
      <c r="CC127" s="7"/>
      <c r="CD127" s="7"/>
      <c r="CE127" s="7"/>
      <c r="CF127" s="7"/>
      <c r="CG127" s="7"/>
      <c r="CH127" s="7"/>
      <c r="CI127" s="7"/>
      <c r="CJ127" s="7">
        <v>1</v>
      </c>
      <c r="CK127" s="7">
        <v>1</v>
      </c>
      <c r="CL127" s="7">
        <v>1</v>
      </c>
      <c r="CM127" s="7">
        <v>1</v>
      </c>
      <c r="CN127" s="7">
        <v>1</v>
      </c>
      <c r="CO127" s="7"/>
      <c r="CP127" s="7">
        <v>1</v>
      </c>
      <c r="CQ127" s="7">
        <v>1</v>
      </c>
      <c r="CR127" s="7">
        <v>1</v>
      </c>
      <c r="CS127" s="7"/>
      <c r="CT127" s="7"/>
      <c r="CU127" s="7"/>
      <c r="CV127" s="7"/>
      <c r="CW127" s="23"/>
      <c r="CX127" s="7"/>
      <c r="CY127" s="7">
        <v>1</v>
      </c>
      <c r="CZ127" s="7">
        <v>1</v>
      </c>
      <c r="DA127" s="7"/>
      <c r="DB127" s="7"/>
      <c r="DC127" s="7"/>
      <c r="DD127" s="24">
        <v>1</v>
      </c>
      <c r="DE127" s="7">
        <v>1</v>
      </c>
      <c r="DF127" s="7">
        <v>1</v>
      </c>
      <c r="DG127" s="7">
        <v>1</v>
      </c>
      <c r="DH127" s="7">
        <v>1</v>
      </c>
      <c r="DI127" s="7"/>
      <c r="DJ127" s="7"/>
      <c r="DK127" s="7"/>
      <c r="DL127" s="7"/>
      <c r="DM127" s="7"/>
      <c r="DN127" s="7"/>
      <c r="DO127" s="7"/>
      <c r="DP127" s="7"/>
      <c r="DQ127" s="7"/>
      <c r="DR127" s="7"/>
      <c r="DS127" s="7"/>
      <c r="DT127" s="7"/>
      <c r="DU127" s="7"/>
      <c r="DV127" s="7"/>
      <c r="DW127" s="7">
        <v>2</v>
      </c>
      <c r="DX127" s="8"/>
      <c r="DY127" s="7"/>
      <c r="DZ127" s="77"/>
      <c r="EA127" s="7"/>
    </row>
    <row r="128" spans="1:131" ht="12.75">
      <c r="A128" s="37" t="s">
        <v>55</v>
      </c>
      <c r="B128" s="7">
        <v>127</v>
      </c>
      <c r="C128" s="7"/>
      <c r="D128" s="7"/>
      <c r="E128" s="7"/>
      <c r="F128" s="7"/>
      <c r="G128" s="7"/>
      <c r="H128" s="7"/>
      <c r="I128" s="7"/>
      <c r="J128" s="7"/>
      <c r="K128" s="7"/>
      <c r="L128" s="7"/>
      <c r="M128" s="7"/>
      <c r="N128" s="7"/>
      <c r="O128" s="7">
        <v>1</v>
      </c>
      <c r="P128" s="7">
        <v>1</v>
      </c>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v>1</v>
      </c>
      <c r="AR128" s="7"/>
      <c r="AS128" s="7"/>
      <c r="AT128" s="84">
        <v>2</v>
      </c>
      <c r="AU128" s="7"/>
      <c r="AV128" s="7"/>
      <c r="AW128" s="7"/>
      <c r="AX128" s="7"/>
      <c r="AY128" s="7"/>
      <c r="AZ128" s="7"/>
      <c r="BA128" s="7"/>
      <c r="BB128" s="7"/>
      <c r="BC128" s="7"/>
      <c r="BD128" s="7"/>
      <c r="BE128" s="7"/>
      <c r="BF128" s="7"/>
      <c r="BG128" s="7">
        <v>1</v>
      </c>
      <c r="BH128" s="7"/>
      <c r="BI128" s="7"/>
      <c r="BJ128" s="7"/>
      <c r="BK128" s="7"/>
      <c r="BL128" s="7">
        <v>1</v>
      </c>
      <c r="BM128" s="7"/>
      <c r="BN128" s="7">
        <v>1</v>
      </c>
      <c r="BO128" s="7"/>
      <c r="BP128" s="7"/>
      <c r="BQ128" s="7"/>
      <c r="BR128" s="7"/>
      <c r="BS128" s="7"/>
      <c r="BT128" s="7"/>
      <c r="BU128" s="7"/>
      <c r="BV128" s="24"/>
      <c r="BW128" s="7"/>
      <c r="BX128" s="7"/>
      <c r="BY128" s="7"/>
      <c r="BZ128" s="7"/>
      <c r="CA128" s="7"/>
      <c r="CB128" s="7"/>
      <c r="CC128" s="7"/>
      <c r="CD128" s="7"/>
      <c r="CE128" s="7"/>
      <c r="CF128" s="7"/>
      <c r="CG128" s="7"/>
      <c r="CH128" s="7">
        <v>1</v>
      </c>
      <c r="CI128" s="7">
        <v>1</v>
      </c>
      <c r="CJ128" s="7"/>
      <c r="CK128" s="7">
        <v>1</v>
      </c>
      <c r="CL128" s="7"/>
      <c r="CM128" s="7">
        <v>1</v>
      </c>
      <c r="CN128" s="7">
        <v>1</v>
      </c>
      <c r="CO128" s="7"/>
      <c r="CP128" s="7"/>
      <c r="CQ128" s="7">
        <v>1</v>
      </c>
      <c r="CR128" s="7">
        <v>1</v>
      </c>
      <c r="CS128" s="7"/>
      <c r="CT128" s="7"/>
      <c r="CU128" s="7">
        <v>1</v>
      </c>
      <c r="CV128" s="7">
        <v>1</v>
      </c>
      <c r="CW128" s="23"/>
      <c r="CX128" s="7"/>
      <c r="CY128" s="7"/>
      <c r="CZ128" s="7"/>
      <c r="DA128" s="7">
        <v>1</v>
      </c>
      <c r="DB128" s="7"/>
      <c r="DC128" s="7"/>
      <c r="DD128" s="24"/>
      <c r="DE128" s="7"/>
      <c r="DF128" s="7">
        <v>1</v>
      </c>
      <c r="DG128" s="7"/>
      <c r="DH128" s="7"/>
      <c r="DI128" s="7"/>
      <c r="DJ128" s="7"/>
      <c r="DK128" s="7"/>
      <c r="DL128" s="7"/>
      <c r="DM128" s="7"/>
      <c r="DN128" s="7"/>
      <c r="DO128" s="7"/>
      <c r="DP128" s="7"/>
      <c r="DQ128" s="7"/>
      <c r="DR128" s="7"/>
      <c r="DS128" s="7"/>
      <c r="DT128" s="7"/>
      <c r="DU128" s="7"/>
      <c r="DV128" s="7"/>
      <c r="DW128" s="7"/>
      <c r="DX128" s="7"/>
      <c r="DY128" s="8"/>
      <c r="DZ128" s="77"/>
      <c r="EA128" s="7"/>
    </row>
    <row r="129" spans="1:131" ht="12.75">
      <c r="A129" s="37" t="s">
        <v>59</v>
      </c>
      <c r="B129" s="7">
        <v>128</v>
      </c>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84"/>
      <c r="AU129" s="7"/>
      <c r="AV129" s="7"/>
      <c r="AW129" s="7"/>
      <c r="AX129" s="7"/>
      <c r="AY129" s="7"/>
      <c r="AZ129" s="7"/>
      <c r="BA129" s="7"/>
      <c r="BB129" s="7"/>
      <c r="BC129" s="7"/>
      <c r="BD129" s="7"/>
      <c r="BE129" s="7"/>
      <c r="BF129" s="7"/>
      <c r="BG129" s="7"/>
      <c r="BH129" s="7"/>
      <c r="BI129" s="7">
        <v>1</v>
      </c>
      <c r="BJ129" s="7"/>
      <c r="BK129" s="7"/>
      <c r="BL129" s="7"/>
      <c r="BM129" s="7"/>
      <c r="BN129" s="7"/>
      <c r="BO129" s="7"/>
      <c r="BP129" s="7"/>
      <c r="BQ129" s="7"/>
      <c r="BR129" s="7"/>
      <c r="BS129" s="7"/>
      <c r="BT129" s="7"/>
      <c r="BU129" s="7"/>
      <c r="BV129" s="24"/>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23"/>
      <c r="CX129" s="7"/>
      <c r="CY129" s="7"/>
      <c r="CZ129" s="7"/>
      <c r="DA129" s="7"/>
      <c r="DB129" s="7"/>
      <c r="DC129" s="7"/>
      <c r="DD129" s="24"/>
      <c r="DE129" s="7"/>
      <c r="DF129" s="7"/>
      <c r="DG129" s="7"/>
      <c r="DH129" s="7"/>
      <c r="DI129" s="7"/>
      <c r="DJ129" s="7"/>
      <c r="DK129" s="7"/>
      <c r="DL129" s="7"/>
      <c r="DM129" s="7"/>
      <c r="DN129" s="7"/>
      <c r="DO129" s="7"/>
      <c r="DP129" s="7"/>
      <c r="DQ129" s="7"/>
      <c r="DR129" s="7"/>
      <c r="DS129" s="7"/>
      <c r="DT129" s="7"/>
      <c r="DU129" s="7"/>
      <c r="DV129" s="7"/>
      <c r="DW129" s="7"/>
      <c r="DX129" s="7"/>
      <c r="DY129" s="7"/>
      <c r="DZ129" s="79"/>
      <c r="EA129" s="7"/>
    </row>
    <row r="130" spans="1:131" s="93" customFormat="1" ht="12.75">
      <c r="A130" t="s">
        <v>145</v>
      </c>
      <c r="B130" s="7">
        <v>129</v>
      </c>
      <c r="C130" s="91">
        <v>1</v>
      </c>
      <c r="D130" s="91"/>
      <c r="E130" s="91"/>
      <c r="F130" s="91"/>
      <c r="G130" s="91"/>
      <c r="H130" s="91"/>
      <c r="I130" s="91"/>
      <c r="J130" s="91"/>
      <c r="K130" s="91"/>
      <c r="L130" s="91"/>
      <c r="M130" s="91"/>
      <c r="N130" s="91"/>
      <c r="O130" s="91">
        <v>1</v>
      </c>
      <c r="P130" s="91">
        <v>1</v>
      </c>
      <c r="Q130" s="91"/>
      <c r="R130" s="91"/>
      <c r="S130" s="91"/>
      <c r="T130" s="91"/>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v>1</v>
      </c>
      <c r="AR130" s="90"/>
      <c r="AS130" s="90"/>
      <c r="AT130" s="90">
        <v>2</v>
      </c>
      <c r="AU130" s="90"/>
      <c r="AV130" s="90"/>
      <c r="AW130" s="90"/>
      <c r="AX130" s="90"/>
      <c r="AY130" s="90"/>
      <c r="AZ130" s="90"/>
      <c r="BA130" s="90"/>
      <c r="BB130" s="90"/>
      <c r="BC130" s="90"/>
      <c r="BD130" s="90"/>
      <c r="BE130" s="90"/>
      <c r="BF130" s="90"/>
      <c r="BG130" s="90">
        <v>1</v>
      </c>
      <c r="BH130" s="90"/>
      <c r="BI130" s="90"/>
      <c r="BJ130" s="90"/>
      <c r="BK130" s="91"/>
      <c r="BL130" s="91">
        <v>1</v>
      </c>
      <c r="BM130" s="91"/>
      <c r="BN130" s="91">
        <v>1</v>
      </c>
      <c r="BO130" s="91"/>
      <c r="BP130" s="91"/>
      <c r="BQ130" s="91"/>
      <c r="BR130" s="91"/>
      <c r="BS130" s="91"/>
      <c r="BT130" s="91"/>
      <c r="BU130" s="91"/>
      <c r="BV130" s="91"/>
      <c r="BW130" s="91"/>
      <c r="BX130" s="91"/>
      <c r="BY130" s="91"/>
      <c r="BZ130" s="91"/>
      <c r="CA130" s="91"/>
      <c r="CB130" s="91"/>
      <c r="CC130" s="91"/>
      <c r="CD130" s="91"/>
      <c r="CE130" s="91"/>
      <c r="CF130" s="91"/>
      <c r="CG130" s="91"/>
      <c r="CH130" s="91">
        <v>1</v>
      </c>
      <c r="CI130" s="91">
        <v>1</v>
      </c>
      <c r="CJ130" s="91"/>
      <c r="CK130" s="91">
        <v>1</v>
      </c>
      <c r="CL130" s="91"/>
      <c r="CM130" s="91">
        <v>1</v>
      </c>
      <c r="CN130" s="91">
        <v>1</v>
      </c>
      <c r="CO130" s="91"/>
      <c r="CP130" s="91"/>
      <c r="CQ130" s="91">
        <v>1</v>
      </c>
      <c r="CR130" s="91">
        <v>1</v>
      </c>
      <c r="CS130" s="91"/>
      <c r="CT130" s="91"/>
      <c r="CU130" s="91">
        <v>1</v>
      </c>
      <c r="CV130" s="91">
        <v>1</v>
      </c>
      <c r="CW130" s="92"/>
      <c r="CX130" s="91"/>
      <c r="CY130" s="91"/>
      <c r="CZ130" s="91"/>
      <c r="DA130" s="91">
        <v>1</v>
      </c>
      <c r="DB130" s="91"/>
      <c r="DC130" s="91"/>
      <c r="DD130" s="91"/>
      <c r="DE130" s="91"/>
      <c r="DF130" s="91">
        <v>1</v>
      </c>
      <c r="DG130" s="91"/>
      <c r="DH130" s="91"/>
      <c r="DI130" s="91"/>
      <c r="DJ130" s="91"/>
      <c r="DK130" s="91"/>
      <c r="DL130" s="91"/>
      <c r="DM130" s="91"/>
      <c r="DN130" s="91"/>
      <c r="DO130" s="91"/>
      <c r="DP130" s="91"/>
      <c r="DQ130" s="91"/>
      <c r="DR130" s="91"/>
      <c r="DS130" s="91"/>
      <c r="DT130" s="91"/>
      <c r="DU130" s="91"/>
      <c r="DV130" s="91"/>
      <c r="DW130" s="91"/>
      <c r="DX130" s="91"/>
      <c r="DY130" s="91">
        <v>2</v>
      </c>
      <c r="DZ130" s="94"/>
      <c r="EA130" s="38"/>
    </row>
    <row r="131" spans="1:131" s="1" customFormat="1" ht="12.75">
      <c r="A131" s="117"/>
      <c r="B131" s="7">
        <v>130</v>
      </c>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25"/>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95"/>
      <c r="EA131" s="24"/>
    </row>
    <row r="132" spans="2:131" ht="12.75">
      <c r="B132" s="7">
        <v>131</v>
      </c>
      <c r="C132" s="16">
        <v>3</v>
      </c>
      <c r="D132" s="16">
        <v>3</v>
      </c>
      <c r="E132" s="16">
        <v>3</v>
      </c>
      <c r="F132" s="16">
        <v>3</v>
      </c>
      <c r="G132" s="16">
        <v>3</v>
      </c>
      <c r="H132" s="16">
        <v>3</v>
      </c>
      <c r="I132" s="16">
        <v>3</v>
      </c>
      <c r="J132" s="16">
        <v>3</v>
      </c>
      <c r="K132" s="16">
        <v>3</v>
      </c>
      <c r="L132" s="16">
        <v>3</v>
      </c>
      <c r="M132" s="16">
        <v>3</v>
      </c>
      <c r="N132" s="16">
        <v>3</v>
      </c>
      <c r="O132" s="16">
        <v>3</v>
      </c>
      <c r="P132" s="16">
        <v>3</v>
      </c>
      <c r="Q132" s="16">
        <v>3</v>
      </c>
      <c r="R132" s="16">
        <v>3</v>
      </c>
      <c r="S132" s="16">
        <v>3</v>
      </c>
      <c r="T132" s="16">
        <v>3</v>
      </c>
      <c r="U132" s="16">
        <v>3</v>
      </c>
      <c r="V132" s="16">
        <v>3</v>
      </c>
      <c r="W132" s="16">
        <v>3</v>
      </c>
      <c r="X132" s="16">
        <v>3</v>
      </c>
      <c r="Y132" s="16">
        <v>3</v>
      </c>
      <c r="Z132" s="16">
        <v>3</v>
      </c>
      <c r="AA132" s="16">
        <v>3</v>
      </c>
      <c r="AB132" s="16">
        <v>3</v>
      </c>
      <c r="AC132" s="16">
        <v>3</v>
      </c>
      <c r="AD132" s="16">
        <v>3</v>
      </c>
      <c r="AE132" s="16">
        <v>3</v>
      </c>
      <c r="AF132" s="16">
        <v>3</v>
      </c>
      <c r="AG132" s="16">
        <v>3</v>
      </c>
      <c r="AH132" s="16">
        <v>3</v>
      </c>
      <c r="AI132" s="16">
        <v>3</v>
      </c>
      <c r="AJ132" s="16">
        <v>3</v>
      </c>
      <c r="AK132" s="16">
        <v>3</v>
      </c>
      <c r="AL132" s="16">
        <v>3</v>
      </c>
      <c r="AM132" s="16">
        <v>3</v>
      </c>
      <c r="AN132" s="16">
        <v>3</v>
      </c>
      <c r="AO132" s="16">
        <v>3</v>
      </c>
      <c r="AP132" s="16">
        <v>3</v>
      </c>
      <c r="AQ132" s="16">
        <v>3</v>
      </c>
      <c r="AR132" s="16">
        <v>3</v>
      </c>
      <c r="AS132" s="16">
        <v>3</v>
      </c>
      <c r="AT132" s="89">
        <v>3</v>
      </c>
      <c r="AU132" s="16">
        <v>3</v>
      </c>
      <c r="AV132" s="16">
        <v>3</v>
      </c>
      <c r="AW132" s="16">
        <v>3</v>
      </c>
      <c r="AX132" s="16">
        <v>3</v>
      </c>
      <c r="AY132" s="16">
        <v>3</v>
      </c>
      <c r="AZ132" s="16"/>
      <c r="BA132" s="16">
        <v>3</v>
      </c>
      <c r="BB132" s="16">
        <v>3</v>
      </c>
      <c r="BC132" s="16">
        <v>3</v>
      </c>
      <c r="BD132" s="16">
        <v>3</v>
      </c>
      <c r="BE132" s="16">
        <v>3</v>
      </c>
      <c r="BF132" s="16">
        <v>3</v>
      </c>
      <c r="BG132" s="16">
        <v>3</v>
      </c>
      <c r="BH132" s="16"/>
      <c r="BI132" s="16">
        <v>3</v>
      </c>
      <c r="BJ132" s="16">
        <v>3</v>
      </c>
      <c r="BK132" s="16">
        <v>3</v>
      </c>
      <c r="BL132" s="16">
        <v>3</v>
      </c>
      <c r="BM132" s="16">
        <v>3</v>
      </c>
      <c r="BN132" s="16">
        <v>3</v>
      </c>
      <c r="BO132" s="16">
        <v>3</v>
      </c>
      <c r="BP132" s="16">
        <v>3</v>
      </c>
      <c r="BQ132" s="16">
        <v>3</v>
      </c>
      <c r="BR132" s="16">
        <v>3</v>
      </c>
      <c r="BS132" s="16">
        <v>3</v>
      </c>
      <c r="BT132" s="16">
        <v>3</v>
      </c>
      <c r="BU132" s="16">
        <v>3</v>
      </c>
      <c r="BV132" s="16">
        <v>3</v>
      </c>
      <c r="BW132" s="16">
        <v>3</v>
      </c>
      <c r="BX132" s="16">
        <v>3</v>
      </c>
      <c r="BY132" s="16">
        <v>3</v>
      </c>
      <c r="BZ132" s="16">
        <v>3</v>
      </c>
      <c r="CA132" s="16">
        <v>3</v>
      </c>
      <c r="CB132" s="16">
        <v>3</v>
      </c>
      <c r="CC132" s="16">
        <v>3</v>
      </c>
      <c r="CD132" s="16">
        <v>3</v>
      </c>
      <c r="CE132" s="16">
        <v>3</v>
      </c>
      <c r="CF132" s="16">
        <v>3</v>
      </c>
      <c r="CG132" s="16">
        <v>3</v>
      </c>
      <c r="CH132" s="16">
        <v>3</v>
      </c>
      <c r="CI132" s="16">
        <v>3</v>
      </c>
      <c r="CJ132" s="16">
        <v>3</v>
      </c>
      <c r="CK132" s="16">
        <v>3</v>
      </c>
      <c r="CL132" s="16">
        <v>3</v>
      </c>
      <c r="CM132" s="16">
        <v>3</v>
      </c>
      <c r="CN132" s="16">
        <v>3</v>
      </c>
      <c r="CO132" s="16">
        <v>3</v>
      </c>
      <c r="CP132" s="16">
        <v>3</v>
      </c>
      <c r="CQ132" s="16">
        <v>3</v>
      </c>
      <c r="CR132" s="16">
        <v>3</v>
      </c>
      <c r="CS132" s="16">
        <v>3</v>
      </c>
      <c r="CT132" s="16">
        <v>3</v>
      </c>
      <c r="CU132" s="16">
        <v>3</v>
      </c>
      <c r="CV132" s="16">
        <v>3</v>
      </c>
      <c r="CW132" s="16">
        <v>3</v>
      </c>
      <c r="CX132" s="16"/>
      <c r="CY132" s="16">
        <v>3</v>
      </c>
      <c r="CZ132" s="16">
        <v>3</v>
      </c>
      <c r="DA132" s="16">
        <v>3</v>
      </c>
      <c r="DB132" s="16">
        <v>3</v>
      </c>
      <c r="DC132" s="16">
        <v>3</v>
      </c>
      <c r="DD132" s="16">
        <v>3</v>
      </c>
      <c r="DE132" s="16">
        <v>3</v>
      </c>
      <c r="DF132" s="16">
        <v>3</v>
      </c>
      <c r="DG132" s="16">
        <v>3</v>
      </c>
      <c r="DH132" s="16">
        <v>3</v>
      </c>
      <c r="DI132" s="16">
        <v>3</v>
      </c>
      <c r="DJ132" s="16">
        <v>3</v>
      </c>
      <c r="DK132" s="16">
        <v>3</v>
      </c>
      <c r="DL132" s="16">
        <v>3</v>
      </c>
      <c r="DM132" s="16">
        <v>3</v>
      </c>
      <c r="DN132" s="16">
        <v>3</v>
      </c>
      <c r="DO132" s="16">
        <v>3</v>
      </c>
      <c r="DP132" s="16">
        <v>3</v>
      </c>
      <c r="DQ132" s="16">
        <v>3</v>
      </c>
      <c r="DR132" s="16">
        <v>3</v>
      </c>
      <c r="DS132" s="16">
        <v>3</v>
      </c>
      <c r="DT132" s="16">
        <v>3</v>
      </c>
      <c r="DU132" s="16">
        <v>3</v>
      </c>
      <c r="DV132" s="16">
        <v>3</v>
      </c>
      <c r="DW132" s="16">
        <v>3</v>
      </c>
      <c r="DX132" s="16">
        <v>3</v>
      </c>
      <c r="DY132" s="16">
        <v>3</v>
      </c>
      <c r="DZ132" s="95">
        <v>3</v>
      </c>
      <c r="EA132" s="24">
        <v>3</v>
      </c>
    </row>
    <row r="134" spans="133:136" ht="12.75">
      <c r="EC134" s="17" t="str">
        <f>'学校'!A3</f>
        <v>　</v>
      </c>
      <c r="ED134" s="2" t="e">
        <f>INDEX(A2:EA132,MATCH(EC134,A2:A132,0),2)</f>
        <v>#N/A</v>
      </c>
      <c r="EE134" s="2" t="e">
        <f>INDEX(C2:EA132,MATCH(EC134,A2:A132,0),ED135)</f>
        <v>#N/A</v>
      </c>
      <c r="EF134" s="3" t="e">
        <f>IF(ED134=ED135,0,IF(EE134+EE135&gt;0,IF(EE134+EE135=5,1500,0),1500))</f>
        <v>#N/A</v>
      </c>
    </row>
    <row r="135" spans="133:136" ht="12.75">
      <c r="EC135" s="17" t="str">
        <f>'学校'!A4</f>
        <v>　</v>
      </c>
      <c r="ED135" s="2" t="e">
        <f>INDEX(A2:EA132,MATCH(EC135,A2:A132,0),2)</f>
        <v>#N/A</v>
      </c>
      <c r="EE135" s="2" t="e">
        <f>INDEX(C2:EA132,MATCH(EC135,A2:A132,0),ED134)</f>
        <v>#N/A</v>
      </c>
      <c r="EF135" s="3"/>
    </row>
    <row r="139" ht="12.75">
      <c r="A139" s="5" t="s">
        <v>401</v>
      </c>
    </row>
  </sheetData>
  <sheetProtection selectLockedCells="1" selectUnlockedCells="1"/>
  <printOptions/>
  <pageMargins left="0.3937007874015748" right="0.3937007874015748" top="0.3937007874015748" bottom="0.3937007874015748" header="0.5118110236220472" footer="0.5118110236220472"/>
  <pageSetup horizontalDpi="600" verticalDpi="600" orientation="portrait" paperSize="8" scale="70" r:id="rId1"/>
</worksheet>
</file>

<file path=xl/worksheets/sheet6.xml><?xml version="1.0" encoding="utf-8"?>
<worksheet xmlns="http://schemas.openxmlformats.org/spreadsheetml/2006/main" xmlns:r="http://schemas.openxmlformats.org/officeDocument/2006/relationships">
  <dimension ref="A1:C4"/>
  <sheetViews>
    <sheetView zoomScalePageLayoutView="0" workbookViewId="0" topLeftCell="A1">
      <selection activeCell="I10" sqref="I10:L11"/>
    </sheetView>
  </sheetViews>
  <sheetFormatPr defaultColWidth="8.796875" defaultRowHeight="14.25"/>
  <cols>
    <col min="1" max="1" width="10.3984375" style="0" bestFit="1" customWidth="1"/>
    <col min="3" max="3" width="70.3984375" style="123" customWidth="1"/>
  </cols>
  <sheetData>
    <row r="1" spans="1:3" ht="12.75">
      <c r="A1" s="155" t="s">
        <v>405</v>
      </c>
      <c r="B1" s="155" t="s">
        <v>406</v>
      </c>
      <c r="C1" s="156" t="s">
        <v>408</v>
      </c>
    </row>
    <row r="2" spans="1:3" ht="26.25">
      <c r="A2" s="7" t="s">
        <v>403</v>
      </c>
      <c r="B2" s="7" t="s">
        <v>404</v>
      </c>
      <c r="C2" s="154" t="s">
        <v>407</v>
      </c>
    </row>
    <row r="3" spans="1:3" ht="39">
      <c r="A3" s="7" t="s">
        <v>410</v>
      </c>
      <c r="B3" s="7" t="s">
        <v>404</v>
      </c>
      <c r="C3" s="154" t="s">
        <v>414</v>
      </c>
    </row>
    <row r="4" spans="1:3" ht="66">
      <c r="A4" s="7" t="s">
        <v>413</v>
      </c>
      <c r="B4" s="7" t="s">
        <v>404</v>
      </c>
      <c r="C4" s="154" t="s">
        <v>415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hirafuji</dc:creator>
  <cp:keywords/>
  <dc:description/>
  <cp:lastModifiedBy>iwate-ed</cp:lastModifiedBy>
  <cp:lastPrinted>2015-05-24T06:34:13Z</cp:lastPrinted>
  <dcterms:created xsi:type="dcterms:W3CDTF">2002-11-29T04:05:25Z</dcterms:created>
  <dcterms:modified xsi:type="dcterms:W3CDTF">2024-03-19T09:08:49Z</dcterms:modified>
  <cp:category/>
  <cp:version/>
  <cp:contentType/>
  <cp:contentStatus/>
</cp:coreProperties>
</file>