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52" windowHeight="5328" tabRatio="872" activeTab="2"/>
  </bookViews>
  <sheets>
    <sheet name="テニス団体申込書男子" sheetId="1" r:id="rId1"/>
    <sheet name="テニス団体申込書女子" sheetId="2" r:id="rId2"/>
    <sheet name="テニス個人（S・D）" sheetId="3" r:id="rId3"/>
    <sheet name="Sheet1" sheetId="4" r:id="rId4"/>
  </sheets>
  <definedNames>
    <definedName name="_xlnm.Print_Area" localSheetId="2">'テニス個人（S・D）'!$A$1:$U$32</definedName>
    <definedName name="_xlnm.Print_Area" localSheetId="1">'テニス団体申込書女子'!$A$1:$O$27</definedName>
    <definedName name="_xlnm.Print_Area" localSheetId="0">'テニス団体申込書男子'!$A$1:$O$27</definedName>
  </definedNames>
  <calcPr fullCalcOnLoad="1"/>
</workbook>
</file>

<file path=xl/sharedStrings.xml><?xml version="1.0" encoding="utf-8"?>
<sst xmlns="http://schemas.openxmlformats.org/spreadsheetml/2006/main" count="231" uniqueCount="61">
  <si>
    <t>学年</t>
  </si>
  <si>
    <t>学校長名</t>
  </si>
  <si>
    <t>生年月日</t>
  </si>
  <si>
    <t>氏　　名</t>
  </si>
  <si>
    <t>種　別　</t>
  </si>
  <si>
    <t>シングルス
選考順位</t>
  </si>
  <si>
    <t>申込責任者</t>
  </si>
  <si>
    <t>②｢出場区分」欄は、地区予選終了後に地区責任者の指示によって記載すること。</t>
  </si>
  <si>
    <r>
      <t xml:space="preserve">登録Ｎｏ
</t>
    </r>
    <r>
      <rPr>
        <sz val="14"/>
        <rFont val="ＭＳ Ｐ明朝"/>
        <family val="1"/>
      </rPr>
      <t>（長い番号）</t>
    </r>
  </si>
  <si>
    <t>A.P合計</t>
  </si>
  <si>
    <t>③用紙が不足した際はコピーして対応して下さい。</t>
  </si>
  <si>
    <t>学　校　名</t>
  </si>
  <si>
    <t>監 督 氏 名</t>
  </si>
  <si>
    <t>(26)テニス競技個人の部（シングルス）参加申込書</t>
  </si>
  <si>
    <t>(26)テニス競技個人の部（ダブルス）参加申込書</t>
  </si>
  <si>
    <t>①新人大会シングルス選考順位上位者から順に記載すること。同順位の場合は校内の実力順位上位者から順に記載すること。</t>
  </si>
  <si>
    <t>①新人大会ダブルス選考資料のＡ．Ｐの和の多いペアから順に記載すること。その際、Ａ．Ｐの多い選手を上段に記載すること。また、同ポイントの場合はＡ．Ｐポイントの多い選手を有するペアから順に記載すること。それも同じ場合は校内の実力順位上位のペアから記載すること。</t>
  </si>
  <si>
    <t>性別</t>
  </si>
  <si>
    <t>監督氏名</t>
  </si>
  <si>
    <t>登録No．
（長い番号）</t>
  </si>
  <si>
    <t>申込区分</t>
  </si>
  <si>
    <t>団体
Ｐ</t>
  </si>
  <si>
    <t>位</t>
  </si>
  <si>
    <t>エントリー数確認欄</t>
  </si>
  <si>
    <t>学校対抗の部</t>
  </si>
  <si>
    <t>名</t>
  </si>
  <si>
    <t>個人の部　シングルス</t>
  </si>
  <si>
    <t>個人の部　ダブルス</t>
  </si>
  <si>
    <t>組</t>
  </si>
  <si>
    <t>個人の部　参加実人員</t>
  </si>
  <si>
    <t>大会参加実人員</t>
  </si>
  <si>
    <t>備考</t>
  </si>
  <si>
    <t>団体ポイント</t>
  </si>
  <si>
    <t>ダブルスA.P
(多い方を上段に）</t>
  </si>
  <si>
    <t>A</t>
  </si>
  <si>
    <t>B</t>
  </si>
  <si>
    <t>C</t>
  </si>
  <si>
    <t>D</t>
  </si>
  <si>
    <t>A</t>
  </si>
  <si>
    <t>B</t>
  </si>
  <si>
    <t>C</t>
  </si>
  <si>
    <t>D</t>
  </si>
  <si>
    <r>
      <rPr>
        <sz val="12"/>
        <rFont val="ＭＳ Ｐ明朝"/>
        <family val="1"/>
      </rPr>
      <t>出場区分</t>
    </r>
    <r>
      <rPr>
        <sz val="10"/>
        <rFont val="ＭＳ Ｐ明朝"/>
        <family val="1"/>
      </rPr>
      <t xml:space="preserve">
　　A　＝　県推薦選手
　　B　＝　予選通過者
　　C　＝　予選決勝敗者
　　D　＝　その他</t>
    </r>
  </si>
  <si>
    <t>氏　　　　名</t>
  </si>
  <si>
    <t>主
将
(*)</t>
  </si>
  <si>
    <t>登録順位</t>
  </si>
  <si>
    <t>学校名</t>
  </si>
  <si>
    <t>（２６）テニス競技学校対抗の部参加申込書</t>
  </si>
  <si>
    <t>Ａ</t>
  </si>
  <si>
    <t>Ａ</t>
  </si>
  <si>
    <t>Ｂ</t>
  </si>
  <si>
    <t>Ｂ</t>
  </si>
  <si>
    <t>Ｃ</t>
  </si>
  <si>
    <t>Ｃ</t>
  </si>
  <si>
    <t>Ｄ</t>
  </si>
  <si>
    <t>Ｄ</t>
  </si>
  <si>
    <t>男　・　女</t>
  </si>
  <si>
    <t>男子</t>
  </si>
  <si>
    <t>女子</t>
  </si>
  <si>
    <r>
      <t>令和</t>
    </r>
    <r>
      <rPr>
        <sz val="20"/>
        <color indexed="10"/>
        <rFont val="ＭＳ Ｐゴシック"/>
        <family val="3"/>
      </rPr>
      <t>４</t>
    </r>
    <r>
      <rPr>
        <sz val="20"/>
        <rFont val="ＭＳ Ｐゴシック"/>
        <family val="3"/>
      </rPr>
      <t>年度　岩手県高等学校新人大会</t>
    </r>
  </si>
  <si>
    <r>
      <t>令和</t>
    </r>
    <r>
      <rPr>
        <b/>
        <sz val="18"/>
        <color indexed="10"/>
        <rFont val="ＭＳ Ｐ明朝"/>
        <family val="1"/>
      </rPr>
      <t>４</t>
    </r>
    <r>
      <rPr>
        <b/>
        <sz val="18"/>
        <rFont val="ＭＳ Ｐ明朝"/>
        <family val="1"/>
      </rPr>
      <t>年度　岩手県高等学校新人大会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</si>
</sst>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位&quot;"/>
    <numFmt numFmtId="177" formatCode="0.0_);[Red]\(0.0\)"/>
    <numFmt numFmtId="178" formatCode="0&quot;高校&quot;"/>
    <numFmt numFmtId="179" formatCode="[&lt;=999]000;[&lt;=9999]000\-00;000\-0000"/>
    <numFmt numFmtId="180" formatCode="0.0_ "/>
    <numFmt numFmtId="181" formatCode="0.00_ "/>
    <numFmt numFmtId="182" formatCode="0.000_ "/>
    <numFmt numFmtId="183" formatCode="0_ "/>
    <numFmt numFmtId="184" formatCode="0.0;[Red]0.0"/>
    <numFmt numFmtId="185" formatCode="yyyy/m/d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20"/>
      <name val="ＭＳ Ｐゴシック"/>
      <family val="3"/>
    </font>
    <font>
      <sz val="14"/>
      <name val="HGPｺﾞｼｯｸM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b/>
      <sz val="18"/>
      <color indexed="10"/>
      <name val="ＭＳ Ｐ明朝"/>
      <family val="1"/>
    </font>
    <font>
      <sz val="11"/>
      <color indexed="9"/>
      <name val="ＭＳ Ｐ明朝"/>
      <family val="1"/>
    </font>
    <font>
      <sz val="12"/>
      <color indexed="9"/>
      <name val="ＭＳ Ｐゴシック"/>
      <family val="3"/>
    </font>
    <font>
      <sz val="14"/>
      <color indexed="9"/>
      <name val="ＭＳ Ｐ明朝"/>
      <family val="1"/>
    </font>
    <font>
      <sz val="16"/>
      <color indexed="9"/>
      <name val="ＭＳ Ｐ明朝"/>
      <family val="1"/>
    </font>
    <font>
      <sz val="11"/>
      <color theme="0"/>
      <name val="ＭＳ Ｐ明朝"/>
      <family val="1"/>
    </font>
    <font>
      <sz val="12"/>
      <color theme="0"/>
      <name val="ＭＳ Ｐゴシック"/>
      <family val="3"/>
    </font>
    <font>
      <sz val="14"/>
      <color theme="0"/>
      <name val="ＭＳ Ｐ明朝"/>
      <family val="1"/>
    </font>
    <font>
      <sz val="16"/>
      <color theme="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/>
      <top style="medium"/>
      <bottom style="medium"/>
    </border>
    <border>
      <left style="medium">
        <color theme="1"/>
      </left>
      <right style="thin"/>
      <top style="medium">
        <color theme="1"/>
      </top>
      <bottom>
        <color indexed="63"/>
      </bottom>
    </border>
    <border>
      <left style="thin"/>
      <right style="thin">
        <color theme="1"/>
      </right>
      <top style="medium">
        <color theme="1"/>
      </top>
      <bottom>
        <color indexed="63"/>
      </bottom>
    </border>
    <border>
      <left>
        <color indexed="63"/>
      </left>
      <right style="thin"/>
      <top style="medium">
        <color theme="1"/>
      </top>
      <bottom>
        <color indexed="63"/>
      </bottom>
    </border>
    <border>
      <left style="thin"/>
      <right style="thin"/>
      <top style="medium">
        <color theme="1"/>
      </top>
      <bottom>
        <color indexed="63"/>
      </bottom>
    </border>
    <border>
      <left style="thin"/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medium">
        <color theme="1"/>
      </right>
      <top style="thin">
        <color theme="1"/>
      </top>
      <bottom style="thin"/>
    </border>
    <border>
      <left style="medium">
        <color theme="1"/>
      </left>
      <right style="thin"/>
      <top>
        <color indexed="63"/>
      </top>
      <bottom style="thin"/>
    </border>
    <border>
      <left style="thin"/>
      <right style="thin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theme="1"/>
      </right>
      <top>
        <color indexed="63"/>
      </top>
      <bottom style="thin"/>
    </border>
    <border>
      <left style="medium">
        <color theme="1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theme="1"/>
      </right>
      <top style="thin"/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 style="thin">
        <color theme="1"/>
      </right>
      <top style="thin"/>
      <bottom style="medium">
        <color theme="1"/>
      </bottom>
    </border>
    <border>
      <left>
        <color indexed="63"/>
      </left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thin"/>
      <right>
        <color indexed="63"/>
      </right>
      <top style="thin"/>
      <bottom style="medium">
        <color theme="1"/>
      </bottom>
    </border>
    <border>
      <left style="thin"/>
      <right style="medium">
        <color theme="1"/>
      </right>
      <top style="thin"/>
      <bottom style="medium">
        <color theme="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dotted"/>
      <bottom style="medium"/>
    </border>
    <border>
      <left style="thin">
        <color theme="1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theme="1"/>
      </right>
      <top style="medium"/>
      <bottom style="medium"/>
    </border>
    <border>
      <left style="thin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medium">
        <color theme="1"/>
      </top>
      <bottom>
        <color indexed="63"/>
      </bottom>
    </border>
    <border>
      <left style="thin"/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 style="thin"/>
      <top style="medium">
        <color theme="1"/>
      </top>
      <bottom style="thin">
        <color theme="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2" fillId="24" borderId="0" xfId="60" applyFont="1" applyFill="1">
      <alignment/>
      <protection/>
    </xf>
    <xf numFmtId="0" fontId="2" fillId="0" borderId="0" xfId="60" applyFont="1" applyFill="1">
      <alignment/>
      <protection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20" fontId="20" fillId="0" borderId="0" xfId="60" applyNumberFormat="1" applyFont="1" applyFill="1" applyBorder="1" applyAlignment="1">
      <alignment horizontal="left" vertical="center" wrapText="1"/>
      <protection/>
    </xf>
    <xf numFmtId="0" fontId="28" fillId="0" borderId="11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horizontal="center" vertical="center" textRotation="255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 textRotation="255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28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8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8" xfId="0" applyNumberFormat="1" applyFon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0" fontId="27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0" fontId="27" fillId="0" borderId="3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2" xfId="0" applyNumberFormat="1" applyFont="1" applyFill="1" applyBorder="1" applyAlignment="1">
      <alignment vertical="center"/>
    </xf>
    <xf numFmtId="176" fontId="0" fillId="0" borderId="40" xfId="0" applyNumberFormat="1" applyFill="1" applyBorder="1" applyAlignment="1">
      <alignment vertical="center"/>
    </xf>
    <xf numFmtId="0" fontId="27" fillId="0" borderId="4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 shrinkToFit="1"/>
    </xf>
    <xf numFmtId="0" fontId="28" fillId="0" borderId="44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vertical="center"/>
    </xf>
    <xf numFmtId="0" fontId="0" fillId="0" borderId="45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27" fillId="0" borderId="48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27" fillId="0" borderId="55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1" fillId="0" borderId="57" xfId="60" applyFont="1" applyFill="1" applyBorder="1" applyAlignment="1">
      <alignment horizontal="center" vertical="center"/>
      <protection/>
    </xf>
    <xf numFmtId="0" fontId="21" fillId="0" borderId="58" xfId="60" applyFont="1" applyFill="1" applyBorder="1" applyAlignment="1">
      <alignment horizontal="center" vertical="center" wrapText="1"/>
      <protection/>
    </xf>
    <xf numFmtId="0" fontId="21" fillId="0" borderId="59" xfId="60" applyFont="1" applyFill="1" applyBorder="1" applyAlignment="1">
      <alignment horizontal="center" vertical="center"/>
      <protection/>
    </xf>
    <xf numFmtId="0" fontId="23" fillId="0" borderId="36" xfId="60" applyFont="1" applyFill="1" applyBorder="1" applyAlignment="1">
      <alignment horizontal="center" vertical="center"/>
      <protection/>
    </xf>
    <xf numFmtId="0" fontId="23" fillId="0" borderId="60" xfId="60" applyFont="1" applyFill="1" applyBorder="1" applyAlignment="1">
      <alignment vertical="center"/>
      <protection/>
    </xf>
    <xf numFmtId="0" fontId="21" fillId="0" borderId="36" xfId="60" applyFont="1" applyFill="1" applyBorder="1" applyAlignment="1">
      <alignment horizontal="distributed" vertical="center"/>
      <protection/>
    </xf>
    <xf numFmtId="185" fontId="21" fillId="0" borderId="36" xfId="60" applyNumberFormat="1" applyFont="1" applyFill="1" applyBorder="1" applyAlignment="1">
      <alignment horizontal="distributed" vertical="center"/>
      <protection/>
    </xf>
    <xf numFmtId="176" fontId="21" fillId="0" borderId="36" xfId="60" applyNumberFormat="1" applyFont="1" applyFill="1" applyBorder="1" applyAlignment="1">
      <alignment horizontal="center" vertical="center"/>
      <protection/>
    </xf>
    <xf numFmtId="0" fontId="37" fillId="0" borderId="50" xfId="60" applyFont="1" applyFill="1" applyBorder="1" applyAlignment="1">
      <alignment horizontal="center" vertical="center"/>
      <protection/>
    </xf>
    <xf numFmtId="0" fontId="37" fillId="0" borderId="35" xfId="60" applyFont="1" applyFill="1" applyBorder="1" applyAlignment="1">
      <alignment horizontal="center" vertical="center"/>
      <protection/>
    </xf>
    <xf numFmtId="0" fontId="37" fillId="0" borderId="51" xfId="60" applyFont="1" applyFill="1" applyBorder="1" applyAlignment="1">
      <alignment horizontal="center" vertical="center"/>
      <protection/>
    </xf>
    <xf numFmtId="0" fontId="23" fillId="0" borderId="61" xfId="60" applyFont="1" applyFill="1" applyBorder="1" applyAlignment="1">
      <alignment horizontal="center" vertical="center"/>
      <protection/>
    </xf>
    <xf numFmtId="0" fontId="21" fillId="0" borderId="61" xfId="60" applyFont="1" applyFill="1" applyBorder="1" applyAlignment="1">
      <alignment horizontal="distributed" vertical="center"/>
      <protection/>
    </xf>
    <xf numFmtId="185" fontId="21" fillId="0" borderId="61" xfId="60" applyNumberFormat="1" applyFont="1" applyFill="1" applyBorder="1" applyAlignment="1">
      <alignment horizontal="distributed" vertical="center"/>
      <protection/>
    </xf>
    <xf numFmtId="180" fontId="21" fillId="0" borderId="61" xfId="60" applyNumberFormat="1" applyFont="1" applyFill="1" applyBorder="1" applyAlignment="1">
      <alignment horizontal="center" vertical="center"/>
      <protection/>
    </xf>
    <xf numFmtId="0" fontId="23" fillId="0" borderId="62" xfId="60" applyFont="1" applyFill="1" applyBorder="1" applyAlignment="1">
      <alignment horizontal="center" vertical="center"/>
      <protection/>
    </xf>
    <xf numFmtId="0" fontId="21" fillId="0" borderId="62" xfId="60" applyFont="1" applyFill="1" applyBorder="1" applyAlignment="1">
      <alignment horizontal="distributed" vertical="center"/>
      <protection/>
    </xf>
    <xf numFmtId="185" fontId="21" fillId="0" borderId="62" xfId="60" applyNumberFormat="1" applyFont="1" applyFill="1" applyBorder="1" applyAlignment="1">
      <alignment horizontal="distributed" vertical="center"/>
      <protection/>
    </xf>
    <xf numFmtId="180" fontId="21" fillId="0" borderId="62" xfId="60" applyNumberFormat="1" applyFont="1" applyFill="1" applyBorder="1" applyAlignment="1">
      <alignment horizontal="center" vertical="center"/>
      <protection/>
    </xf>
    <xf numFmtId="0" fontId="23" fillId="0" borderId="63" xfId="60" applyFont="1" applyFill="1" applyBorder="1" applyAlignment="1">
      <alignment vertical="center"/>
      <protection/>
    </xf>
    <xf numFmtId="0" fontId="37" fillId="0" borderId="52" xfId="60" applyFont="1" applyFill="1" applyBorder="1" applyAlignment="1">
      <alignment horizontal="center" vertical="center"/>
      <protection/>
    </xf>
    <xf numFmtId="0" fontId="37" fillId="0" borderId="53" xfId="60" applyFont="1" applyFill="1" applyBorder="1" applyAlignment="1">
      <alignment horizontal="center" vertical="center"/>
      <protection/>
    </xf>
    <xf numFmtId="0" fontId="37" fillId="0" borderId="56" xfId="60" applyFont="1" applyFill="1" applyBorder="1" applyAlignment="1">
      <alignment horizontal="center" vertical="center"/>
      <protection/>
    </xf>
    <xf numFmtId="0" fontId="23" fillId="0" borderId="64" xfId="60" applyFont="1" applyFill="1" applyBorder="1" applyAlignment="1">
      <alignment horizontal="center" vertical="center"/>
      <protection/>
    </xf>
    <xf numFmtId="185" fontId="27" fillId="0" borderId="32" xfId="0" applyNumberFormat="1" applyFont="1" applyFill="1" applyBorder="1" applyAlignment="1">
      <alignment horizontal="center" vertical="center"/>
    </xf>
    <xf numFmtId="185" fontId="27" fillId="0" borderId="33" xfId="0" applyNumberFormat="1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 shrinkToFit="1"/>
    </xf>
    <xf numFmtId="0" fontId="38" fillId="0" borderId="76" xfId="0" applyFont="1" applyFill="1" applyBorder="1" applyAlignment="1">
      <alignment horizontal="center" vertical="center" shrinkToFit="1"/>
    </xf>
    <xf numFmtId="0" fontId="27" fillId="0" borderId="42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185" fontId="27" fillId="0" borderId="42" xfId="0" applyNumberFormat="1" applyFont="1" applyFill="1" applyBorder="1" applyAlignment="1">
      <alignment horizontal="center" vertical="center"/>
    </xf>
    <xf numFmtId="185" fontId="27" fillId="0" borderId="40" xfId="0" applyNumberFormat="1" applyFont="1" applyFill="1" applyBorder="1" applyAlignment="1">
      <alignment horizontal="center" vertical="center"/>
    </xf>
    <xf numFmtId="0" fontId="37" fillId="0" borderId="77" xfId="60" applyFont="1" applyFill="1" applyBorder="1" applyAlignment="1">
      <alignment horizontal="center" vertical="center"/>
      <protection/>
    </xf>
    <xf numFmtId="0" fontId="37" fillId="0" borderId="78" xfId="60" applyFont="1" applyFill="1" applyBorder="1" applyAlignment="1">
      <alignment horizontal="center" vertical="center"/>
      <protection/>
    </xf>
    <xf numFmtId="0" fontId="37" fillId="0" borderId="79" xfId="60" applyFont="1" applyFill="1" applyBorder="1" applyAlignment="1">
      <alignment horizontal="center" vertical="center"/>
      <protection/>
    </xf>
    <xf numFmtId="0" fontId="37" fillId="0" borderId="26" xfId="60" applyFont="1" applyFill="1" applyBorder="1" applyAlignment="1">
      <alignment horizontal="center" vertical="center"/>
      <protection/>
    </xf>
    <xf numFmtId="0" fontId="37" fillId="0" borderId="80" xfId="60" applyFont="1" applyFill="1" applyBorder="1" applyAlignment="1">
      <alignment horizontal="center" vertical="center"/>
      <protection/>
    </xf>
    <xf numFmtId="0" fontId="37" fillId="0" borderId="81" xfId="60" applyFont="1" applyFill="1" applyBorder="1" applyAlignment="1">
      <alignment horizontal="center" vertical="center"/>
      <protection/>
    </xf>
    <xf numFmtId="20" fontId="20" fillId="0" borderId="0" xfId="60" applyNumberFormat="1" applyFont="1" applyFill="1" applyBorder="1" applyAlignment="1">
      <alignment horizontal="left" vertical="center" wrapText="1"/>
      <protection/>
    </xf>
    <xf numFmtId="20" fontId="20" fillId="0" borderId="82" xfId="60" applyNumberFormat="1" applyFont="1" applyFill="1" applyBorder="1" applyAlignment="1">
      <alignment horizontal="left" vertical="center" wrapText="1"/>
      <protection/>
    </xf>
    <xf numFmtId="0" fontId="39" fillId="0" borderId="83" xfId="60" applyFont="1" applyFill="1" applyBorder="1" applyAlignment="1">
      <alignment horizontal="center" vertical="center"/>
      <protection/>
    </xf>
    <xf numFmtId="0" fontId="39" fillId="0" borderId="66" xfId="60" applyFont="1" applyFill="1" applyBorder="1" applyAlignment="1">
      <alignment horizontal="center" vertical="center"/>
      <protection/>
    </xf>
    <xf numFmtId="0" fontId="39" fillId="0" borderId="84" xfId="60" applyFont="1" applyFill="1" applyBorder="1" applyAlignment="1">
      <alignment horizontal="center" vertical="center"/>
      <protection/>
    </xf>
    <xf numFmtId="0" fontId="39" fillId="0" borderId="85" xfId="60" applyFont="1" applyFill="1" applyBorder="1" applyAlignment="1">
      <alignment horizontal="center" vertical="center"/>
      <protection/>
    </xf>
    <xf numFmtId="0" fontId="39" fillId="0" borderId="10" xfId="60" applyFont="1" applyFill="1" applyBorder="1" applyAlignment="1">
      <alignment horizontal="center" vertical="center"/>
      <protection/>
    </xf>
    <xf numFmtId="0" fontId="39" fillId="0" borderId="76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2" fillId="0" borderId="0" xfId="60" applyFont="1" applyFill="1" applyAlignment="1">
      <alignment horizontal="center" vertical="center"/>
      <protection/>
    </xf>
    <xf numFmtId="0" fontId="21" fillId="0" borderId="58" xfId="60" applyFont="1" applyFill="1" applyBorder="1" applyAlignment="1">
      <alignment horizontal="left" vertical="top" wrapText="1"/>
      <protection/>
    </xf>
    <xf numFmtId="0" fontId="21" fillId="0" borderId="82" xfId="60" applyFont="1" applyFill="1" applyBorder="1" applyAlignment="1">
      <alignment horizontal="left" vertical="top" wrapText="1"/>
      <protection/>
    </xf>
    <xf numFmtId="0" fontId="21" fillId="0" borderId="86" xfId="60" applyFont="1" applyFill="1" applyBorder="1" applyAlignment="1">
      <alignment horizontal="left" vertical="top" wrapText="1"/>
      <protection/>
    </xf>
    <xf numFmtId="0" fontId="21" fillId="0" borderId="87" xfId="60" applyFont="1" applyFill="1" applyBorder="1" applyAlignment="1">
      <alignment horizontal="left" vertical="top" wrapText="1"/>
      <protection/>
    </xf>
    <xf numFmtId="0" fontId="21" fillId="0" borderId="0" xfId="60" applyFont="1" applyFill="1" applyBorder="1" applyAlignment="1">
      <alignment horizontal="left" vertical="top" wrapText="1"/>
      <protection/>
    </xf>
    <xf numFmtId="0" fontId="21" fillId="0" borderId="44" xfId="60" applyFont="1" applyFill="1" applyBorder="1" applyAlignment="1">
      <alignment horizontal="left" vertical="top" wrapText="1"/>
      <protection/>
    </xf>
    <xf numFmtId="0" fontId="21" fillId="0" borderId="78" xfId="60" applyFont="1" applyFill="1" applyBorder="1" applyAlignment="1">
      <alignment horizontal="left" vertical="top" wrapText="1"/>
      <protection/>
    </xf>
    <xf numFmtId="0" fontId="21" fillId="0" borderId="26" xfId="60" applyFont="1" applyFill="1" applyBorder="1" applyAlignment="1">
      <alignment horizontal="left" vertical="top" wrapText="1"/>
      <protection/>
    </xf>
    <xf numFmtId="0" fontId="21" fillId="0" borderId="81" xfId="60" applyFont="1" applyFill="1" applyBorder="1" applyAlignment="1">
      <alignment horizontal="left" vertical="top" wrapText="1"/>
      <protection/>
    </xf>
    <xf numFmtId="0" fontId="21" fillId="0" borderId="59" xfId="60" applyFont="1" applyFill="1" applyBorder="1" applyAlignment="1">
      <alignment horizontal="center" vertical="center"/>
      <protection/>
    </xf>
    <xf numFmtId="0" fontId="21" fillId="0" borderId="66" xfId="60" applyFont="1" applyFill="1" applyBorder="1" applyAlignment="1">
      <alignment horizontal="center" vertical="center"/>
      <protection/>
    </xf>
    <xf numFmtId="0" fontId="23" fillId="0" borderId="60" xfId="60" applyFont="1" applyFill="1" applyBorder="1" applyAlignment="1">
      <alignment horizontal="center" vertical="center"/>
      <protection/>
    </xf>
    <xf numFmtId="0" fontId="21" fillId="0" borderId="88" xfId="60" applyFont="1" applyFill="1" applyBorder="1" applyAlignment="1">
      <alignment horizontal="center" vertical="center"/>
      <protection/>
    </xf>
    <xf numFmtId="0" fontId="21" fillId="0" borderId="27" xfId="60" applyFont="1" applyFill="1" applyBorder="1" applyAlignment="1">
      <alignment horizontal="center" vertical="center"/>
      <protection/>
    </xf>
    <xf numFmtId="0" fontId="21" fillId="0" borderId="36" xfId="60" applyFont="1" applyFill="1" applyBorder="1" applyAlignment="1">
      <alignment horizontal="center" vertical="center"/>
      <protection/>
    </xf>
    <xf numFmtId="0" fontId="21" fillId="0" borderId="89" xfId="60" applyFont="1" applyFill="1" applyBorder="1" applyAlignment="1">
      <alignment horizontal="center" vertical="center" wrapText="1"/>
      <protection/>
    </xf>
    <xf numFmtId="0" fontId="21" fillId="0" borderId="90" xfId="60" applyFont="1" applyFill="1" applyBorder="1" applyAlignment="1">
      <alignment horizontal="center" vertical="center" wrapText="1"/>
      <protection/>
    </xf>
    <xf numFmtId="0" fontId="21" fillId="0" borderId="28" xfId="60" applyFont="1" applyFill="1" applyBorder="1" applyAlignment="1">
      <alignment horizontal="center" vertical="center" wrapText="1"/>
      <protection/>
    </xf>
    <xf numFmtId="0" fontId="40" fillId="0" borderId="83" xfId="60" applyFont="1" applyFill="1" applyBorder="1" applyAlignment="1">
      <alignment horizontal="center" vertical="center"/>
      <protection/>
    </xf>
    <xf numFmtId="0" fontId="40" fillId="0" borderId="84" xfId="60" applyFont="1" applyFill="1" applyBorder="1" applyAlignment="1">
      <alignment horizontal="center" vertical="center"/>
      <protection/>
    </xf>
    <xf numFmtId="180" fontId="39" fillId="0" borderId="32" xfId="60" applyNumberFormat="1" applyFont="1" applyFill="1" applyBorder="1" applyAlignment="1">
      <alignment horizontal="center" vertical="center"/>
      <protection/>
    </xf>
    <xf numFmtId="0" fontId="2" fillId="0" borderId="91" xfId="60" applyFont="1" applyFill="1" applyBorder="1" applyAlignment="1">
      <alignment horizontal="center"/>
      <protection/>
    </xf>
    <xf numFmtId="0" fontId="2" fillId="0" borderId="92" xfId="60" applyFont="1" applyFill="1" applyBorder="1" applyAlignment="1">
      <alignment horizontal="center"/>
      <protection/>
    </xf>
    <xf numFmtId="0" fontId="2" fillId="0" borderId="60" xfId="60" applyFont="1" applyFill="1" applyBorder="1" applyAlignment="1">
      <alignment horizontal="center"/>
      <protection/>
    </xf>
    <xf numFmtId="0" fontId="23" fillId="0" borderId="88" xfId="60" applyFont="1" applyFill="1" applyBorder="1" applyAlignment="1">
      <alignment horizontal="center" vertical="center" wrapText="1"/>
      <protection/>
    </xf>
    <xf numFmtId="0" fontId="23" fillId="0" borderId="27" xfId="60" applyFont="1" applyFill="1" applyBorder="1" applyAlignment="1">
      <alignment horizontal="center" vertical="center" wrapText="1"/>
      <protection/>
    </xf>
    <xf numFmtId="0" fontId="23" fillId="0" borderId="36" xfId="60" applyFont="1" applyFill="1" applyBorder="1" applyAlignment="1">
      <alignment horizontal="center" vertical="center"/>
      <protection/>
    </xf>
    <xf numFmtId="0" fontId="20" fillId="0" borderId="93" xfId="60" applyFont="1" applyFill="1" applyBorder="1" applyAlignment="1">
      <alignment horizontal="center" vertical="center" wrapText="1"/>
      <protection/>
    </xf>
    <xf numFmtId="0" fontId="21" fillId="0" borderId="94" xfId="60" applyFont="1" applyFill="1" applyBorder="1" applyAlignment="1">
      <alignment horizontal="center" vertical="center" wrapText="1"/>
      <protection/>
    </xf>
    <xf numFmtId="0" fontId="21" fillId="0" borderId="27" xfId="60" applyFont="1" applyFill="1" applyBorder="1" applyAlignment="1">
      <alignment horizontal="center" vertical="center" wrapText="1"/>
      <protection/>
    </xf>
    <xf numFmtId="0" fontId="20" fillId="0" borderId="89" xfId="60" applyFont="1" applyFill="1" applyBorder="1" applyAlignment="1">
      <alignment horizontal="center" vertical="center" wrapText="1"/>
      <protection/>
    </xf>
    <xf numFmtId="0" fontId="20" fillId="0" borderId="90" xfId="60" applyFont="1" applyFill="1" applyBorder="1" applyAlignment="1">
      <alignment horizontal="center" vertic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180" fontId="39" fillId="0" borderId="55" xfId="60" applyNumberFormat="1" applyFont="1" applyFill="1" applyBorder="1" applyAlignment="1">
      <alignment horizontal="center" vertical="center"/>
      <protection/>
    </xf>
    <xf numFmtId="0" fontId="23" fillId="0" borderId="63" xfId="60" applyFont="1" applyFill="1" applyBorder="1" applyAlignment="1">
      <alignment horizontal="center" vertical="center"/>
      <protection/>
    </xf>
    <xf numFmtId="0" fontId="21" fillId="0" borderId="83" xfId="60" applyFont="1" applyFill="1" applyBorder="1" applyAlignment="1">
      <alignment horizontal="center" vertical="center"/>
      <protection/>
    </xf>
    <xf numFmtId="0" fontId="21" fillId="0" borderId="84" xfId="60" applyFont="1" applyFill="1" applyBorder="1" applyAlignment="1">
      <alignment horizontal="center" vertical="center"/>
      <protection/>
    </xf>
    <xf numFmtId="0" fontId="23" fillId="0" borderId="83" xfId="60" applyFont="1" applyFill="1" applyBorder="1" applyAlignment="1">
      <alignment horizontal="center" vertical="center"/>
      <protection/>
    </xf>
    <xf numFmtId="0" fontId="23" fillId="0" borderId="84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27"/>
  <sheetViews>
    <sheetView view="pageBreakPreview" zoomScaleSheetLayoutView="100" workbookViewId="0" topLeftCell="A14">
      <selection activeCell="B29" sqref="B29"/>
    </sheetView>
  </sheetViews>
  <sheetFormatPr defaultColWidth="9.00390625" defaultRowHeight="13.5"/>
  <cols>
    <col min="1" max="1" width="2.75390625" style="0" customWidth="1"/>
    <col min="2" max="2" width="3.625" style="0" customWidth="1"/>
    <col min="3" max="3" width="5.00390625" style="0" customWidth="1"/>
    <col min="4" max="4" width="10.125" style="0" customWidth="1"/>
    <col min="5" max="5" width="4.125" style="0" customWidth="1"/>
    <col min="6" max="6" width="19.00390625" style="0" customWidth="1"/>
    <col min="7" max="7" width="5.875" style="0" customWidth="1"/>
    <col min="8" max="8" width="7.625" style="0" customWidth="1"/>
    <col min="9" max="9" width="7.75390625" style="0" customWidth="1"/>
    <col min="10" max="10" width="5.875" style="0" customWidth="1"/>
    <col min="11" max="11" width="4.125" style="0" customWidth="1"/>
    <col min="12" max="13" width="5.625" style="0" customWidth="1"/>
    <col min="14" max="14" width="6.25390625" style="0" customWidth="1"/>
    <col min="15" max="15" width="2.75390625" style="0" customWidth="1"/>
    <col min="17" max="21" width="5.625" style="0" customWidth="1"/>
  </cols>
  <sheetData>
    <row r="1" spans="1:15" ht="28.5" customHeight="1">
      <c r="A1" s="4"/>
      <c r="B1" s="101" t="s">
        <v>59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4"/>
    </row>
    <row r="2" spans="1:15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1" customHeight="1">
      <c r="A3" s="4"/>
      <c r="B3" s="102" t="s">
        <v>47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4"/>
    </row>
    <row r="4" spans="1:15" ht="27.75" customHeight="1" thickBot="1">
      <c r="A4" s="4"/>
      <c r="B4" s="4"/>
      <c r="C4" s="4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0" customHeight="1" thickBot="1">
      <c r="A5" s="4"/>
      <c r="B5" s="103" t="s">
        <v>46</v>
      </c>
      <c r="C5" s="104"/>
      <c r="D5" s="98"/>
      <c r="E5" s="99"/>
      <c r="F5" s="100"/>
      <c r="G5" s="11" t="s">
        <v>17</v>
      </c>
      <c r="H5" s="12" t="s">
        <v>57</v>
      </c>
      <c r="I5" s="103" t="s">
        <v>1</v>
      </c>
      <c r="J5" s="104"/>
      <c r="K5" s="105"/>
      <c r="L5" s="106"/>
      <c r="M5" s="106"/>
      <c r="N5" s="107"/>
      <c r="O5" s="4"/>
    </row>
    <row r="6" spans="1:15" ht="30.75" customHeight="1" thickBot="1">
      <c r="A6" s="4"/>
      <c r="B6" s="4"/>
      <c r="C6" s="4"/>
      <c r="D6" s="5"/>
      <c r="E6" s="6"/>
      <c r="F6" s="7"/>
      <c r="G6" s="7"/>
      <c r="H6" s="4"/>
      <c r="I6" s="4"/>
      <c r="J6" s="7"/>
      <c r="K6" s="8"/>
      <c r="L6" s="8"/>
      <c r="M6" s="4"/>
      <c r="N6" s="4"/>
      <c r="O6" s="4"/>
    </row>
    <row r="7" spans="1:15" ht="89.25" customHeight="1">
      <c r="A7" s="13"/>
      <c r="B7" s="14" t="s">
        <v>45</v>
      </c>
      <c r="C7" s="110" t="s">
        <v>19</v>
      </c>
      <c r="D7" s="111"/>
      <c r="E7" s="15" t="s">
        <v>44</v>
      </c>
      <c r="F7" s="16" t="s">
        <v>43</v>
      </c>
      <c r="G7" s="17" t="s">
        <v>0</v>
      </c>
      <c r="H7" s="112" t="s">
        <v>2</v>
      </c>
      <c r="I7" s="113"/>
      <c r="J7" s="114" t="s">
        <v>5</v>
      </c>
      <c r="K7" s="115"/>
      <c r="L7" s="18" t="s">
        <v>20</v>
      </c>
      <c r="M7" s="19" t="s">
        <v>21</v>
      </c>
      <c r="N7" s="20" t="s">
        <v>31</v>
      </c>
      <c r="O7" s="4"/>
    </row>
    <row r="8" spans="1:15" ht="33.75" customHeight="1">
      <c r="A8" s="13"/>
      <c r="B8" s="21"/>
      <c r="C8" s="116" t="s">
        <v>18</v>
      </c>
      <c r="D8" s="116"/>
      <c r="E8" s="22"/>
      <c r="F8" s="23"/>
      <c r="G8" s="24"/>
      <c r="H8" s="25"/>
      <c r="I8" s="25"/>
      <c r="J8" s="25"/>
      <c r="K8" s="25"/>
      <c r="L8" s="25"/>
      <c r="M8" s="25"/>
      <c r="N8" s="26"/>
      <c r="O8" s="4"/>
    </row>
    <row r="9" spans="1:19" ht="33.75" customHeight="1">
      <c r="A9" s="13"/>
      <c r="B9" s="27">
        <v>1</v>
      </c>
      <c r="C9" s="108"/>
      <c r="D9" s="109"/>
      <c r="E9" s="28"/>
      <c r="F9" s="29" t="str">
        <f>IF(D9&gt;0,VLOOKUP(D9,#REF!,2,FALSE)," ")</f>
        <v> </v>
      </c>
      <c r="G9" s="30">
        <f>IF(C9&gt;0,VLOOKUP(C9,#REF!,6,FALSE),"")</f>
      </c>
      <c r="H9" s="96">
        <f>IF(C9&gt;0,VLOOKUP(C9,#REF!,4,FALSE),"")</f>
      </c>
      <c r="I9" s="97"/>
      <c r="J9" s="31">
        <f>IF(C9&gt;0,VLOOKUP(C9,#REF!,7,FALSE),"")</f>
      </c>
      <c r="K9" s="32" t="s">
        <v>22</v>
      </c>
      <c r="L9" s="30"/>
      <c r="M9" s="30"/>
      <c r="N9" s="33"/>
      <c r="O9" s="4"/>
      <c r="Q9" s="9"/>
      <c r="R9" s="9"/>
      <c r="S9" s="9"/>
    </row>
    <row r="10" spans="1:19" ht="33.75" customHeight="1">
      <c r="A10" s="13"/>
      <c r="B10" s="34">
        <v>2</v>
      </c>
      <c r="C10" s="117"/>
      <c r="D10" s="118"/>
      <c r="E10" s="37"/>
      <c r="F10" s="38" t="str">
        <f>IF(D10&gt;0,VLOOKUP(D10,#REF!,2,FALSE)," ")</f>
        <v> </v>
      </c>
      <c r="G10" s="39">
        <f>IF(C10&gt;0,VLOOKUP(C10,#REF!,6,FALSE),"")</f>
      </c>
      <c r="H10" s="96">
        <f>IF(C10&gt;0,VLOOKUP(C10,#REF!,4,FALSE),"")</f>
      </c>
      <c r="I10" s="97"/>
      <c r="J10" s="40">
        <f>IF(C10&gt;0,VLOOKUP(C10,#REF!,7,FALSE),"")</f>
      </c>
      <c r="K10" s="41" t="s">
        <v>22</v>
      </c>
      <c r="L10" s="39"/>
      <c r="M10" s="36"/>
      <c r="N10" s="42"/>
      <c r="O10" s="4"/>
      <c r="Q10" s="9"/>
      <c r="R10" s="9"/>
      <c r="S10" s="9"/>
    </row>
    <row r="11" spans="1:19" ht="33.75" customHeight="1">
      <c r="A11" s="13"/>
      <c r="B11" s="34">
        <v>3</v>
      </c>
      <c r="C11" s="117"/>
      <c r="D11" s="118"/>
      <c r="E11" s="37"/>
      <c r="F11" s="38" t="str">
        <f>IF(D11&gt;0,VLOOKUP(D11,#REF!,2,FALSE)," ")</f>
        <v> </v>
      </c>
      <c r="G11" s="39">
        <f>IF(C11&gt;0,VLOOKUP(C11,#REF!,6,FALSE),"")</f>
      </c>
      <c r="H11" s="96">
        <f>IF(C11&gt;0,VLOOKUP(C11,#REF!,4,FALSE),"")</f>
      </c>
      <c r="I11" s="97"/>
      <c r="J11" s="40">
        <f>IF(C11&gt;0,VLOOKUP(C11,#REF!,7,FALSE),"")</f>
      </c>
      <c r="K11" s="41" t="s">
        <v>22</v>
      </c>
      <c r="L11" s="39"/>
      <c r="M11" s="36"/>
      <c r="N11" s="42"/>
      <c r="O11" s="4"/>
      <c r="Q11" s="9"/>
      <c r="R11" s="9"/>
      <c r="S11" s="9"/>
    </row>
    <row r="12" spans="1:19" ht="33.75" customHeight="1">
      <c r="A12" s="13"/>
      <c r="B12" s="34">
        <v>4</v>
      </c>
      <c r="C12" s="117"/>
      <c r="D12" s="118"/>
      <c r="E12" s="37"/>
      <c r="F12" s="38" t="str">
        <f>IF(D12&gt;0,VLOOKUP(D12,#REF!,2,FALSE)," ")</f>
        <v> </v>
      </c>
      <c r="G12" s="39">
        <f>IF(C12&gt;0,VLOOKUP(C12,#REF!,6,FALSE),"")</f>
      </c>
      <c r="H12" s="96">
        <f>IF(C12&gt;0,VLOOKUP(C12,#REF!,4,FALSE),"")</f>
      </c>
      <c r="I12" s="97"/>
      <c r="J12" s="40">
        <f>IF(C12&gt;0,VLOOKUP(C12,#REF!,7,FALSE),"")</f>
      </c>
      <c r="K12" s="41" t="s">
        <v>22</v>
      </c>
      <c r="L12" s="39"/>
      <c r="M12" s="36"/>
      <c r="N12" s="42"/>
      <c r="O12" s="4"/>
      <c r="Q12" s="9"/>
      <c r="R12" s="9"/>
      <c r="S12" s="9"/>
    </row>
    <row r="13" spans="1:19" ht="33.75" customHeight="1">
      <c r="A13" s="13"/>
      <c r="B13" s="34">
        <v>5</v>
      </c>
      <c r="C13" s="117"/>
      <c r="D13" s="118"/>
      <c r="E13" s="37"/>
      <c r="F13" s="38" t="str">
        <f>IF(D13&gt;0,VLOOKUP(D13,#REF!,2,FALSE)," ")</f>
        <v> </v>
      </c>
      <c r="G13" s="39">
        <f>IF(C13&gt;0,VLOOKUP(C13,#REF!,6,FALSE),"")</f>
      </c>
      <c r="H13" s="96">
        <f>IF(C13&gt;0,VLOOKUP(C13,#REF!,4,FALSE),"")</f>
      </c>
      <c r="I13" s="97"/>
      <c r="J13" s="40">
        <f>IF(C13&gt;0,VLOOKUP(C13,#REF!,7,FALSE),"")</f>
      </c>
      <c r="K13" s="41" t="s">
        <v>22</v>
      </c>
      <c r="L13" s="39"/>
      <c r="M13" s="36"/>
      <c r="N13" s="42"/>
      <c r="O13" s="4"/>
      <c r="Q13" s="9"/>
      <c r="R13" s="9"/>
      <c r="S13" s="9"/>
    </row>
    <row r="14" spans="1:19" ht="33.75" customHeight="1">
      <c r="A14" s="13"/>
      <c r="B14" s="34">
        <v>6</v>
      </c>
      <c r="C14" s="117"/>
      <c r="D14" s="118"/>
      <c r="E14" s="37"/>
      <c r="F14" s="38" t="str">
        <f>IF(D14&gt;0,VLOOKUP(D14,#REF!,2,FALSE)," ")</f>
        <v> </v>
      </c>
      <c r="G14" s="39">
        <f>IF(C14&gt;0,VLOOKUP(C14,#REF!,6,FALSE),"")</f>
      </c>
      <c r="H14" s="96">
        <f>IF(C14&gt;0,VLOOKUP(C14,#REF!,4,FALSE),"")</f>
      </c>
      <c r="I14" s="97"/>
      <c r="J14" s="40">
        <f>IF(C14&gt;0,VLOOKUP(C14,#REF!,7,FALSE),"")</f>
      </c>
      <c r="K14" s="41" t="s">
        <v>22</v>
      </c>
      <c r="L14" s="39"/>
      <c r="M14" s="36"/>
      <c r="N14" s="42"/>
      <c r="O14" s="4"/>
      <c r="Q14" s="9"/>
      <c r="R14" s="9"/>
      <c r="S14" s="9"/>
    </row>
    <row r="15" spans="1:19" ht="33.75" customHeight="1">
      <c r="A15" s="13"/>
      <c r="B15" s="34">
        <v>7</v>
      </c>
      <c r="C15" s="117"/>
      <c r="D15" s="118"/>
      <c r="E15" s="37"/>
      <c r="F15" s="38" t="str">
        <f>IF(D15&gt;0,VLOOKUP(D15,#REF!,2,FALSE)," ")</f>
        <v> </v>
      </c>
      <c r="G15" s="39">
        <f>IF(C15&gt;0,VLOOKUP(C15,#REF!,6,FALSE),"")</f>
      </c>
      <c r="H15" s="96">
        <f>IF(C15&gt;0,VLOOKUP(C15,#REF!,4,FALSE),"")</f>
      </c>
      <c r="I15" s="97"/>
      <c r="J15" s="40">
        <f>IF(C15&gt;0,VLOOKUP(C15,#REF!,7,FALSE),"")</f>
      </c>
      <c r="K15" s="41" t="s">
        <v>22</v>
      </c>
      <c r="L15" s="39"/>
      <c r="M15" s="36"/>
      <c r="N15" s="42"/>
      <c r="O15" s="4"/>
      <c r="Q15" s="9"/>
      <c r="R15" s="9"/>
      <c r="S15" s="9"/>
    </row>
    <row r="16" spans="1:19" ht="33.75" customHeight="1">
      <c r="A16" s="13"/>
      <c r="B16" s="34">
        <v>8</v>
      </c>
      <c r="C16" s="117"/>
      <c r="D16" s="118"/>
      <c r="E16" s="37"/>
      <c r="F16" s="38" t="str">
        <f>IF(D16&gt;0,VLOOKUP(D16,#REF!,2,FALSE)," ")</f>
        <v> </v>
      </c>
      <c r="G16" s="39">
        <f>IF(C16&gt;0,VLOOKUP(C16,#REF!,6,FALSE),"")</f>
      </c>
      <c r="H16" s="96">
        <f>IF(C16&gt;0,VLOOKUP(C16,#REF!,4,FALSE),"")</f>
      </c>
      <c r="I16" s="97"/>
      <c r="J16" s="40">
        <f>IF(C16&gt;0,VLOOKUP(C16,#REF!,7,FALSE),"")</f>
      </c>
      <c r="K16" s="41" t="s">
        <v>22</v>
      </c>
      <c r="L16" s="39"/>
      <c r="M16" s="36"/>
      <c r="N16" s="42"/>
      <c r="O16" s="4"/>
      <c r="Q16" s="9"/>
      <c r="S16" s="9"/>
    </row>
    <row r="17" spans="1:15" ht="33.75" customHeight="1" thickBot="1">
      <c r="A17" s="13"/>
      <c r="B17" s="43">
        <v>9</v>
      </c>
      <c r="C17" s="123"/>
      <c r="D17" s="124"/>
      <c r="E17" s="44" t="str">
        <f>IF(C17&gt;0,VLOOKUP(C17,#REF!,2,FALSE)," ")</f>
        <v> </v>
      </c>
      <c r="F17" s="45" t="str">
        <f>IF(D17&gt;0,VLOOKUP(D17,#REF!,2,FALSE)," ")</f>
        <v> </v>
      </c>
      <c r="G17" s="46">
        <f>IF(C17&gt;0,VLOOKUP(C17,#REF!,6,FALSE),"")</f>
      </c>
      <c r="H17" s="125">
        <f>IF(C17&gt;0,VLOOKUP(C17,#REF!,4,FALSE),"")</f>
      </c>
      <c r="I17" s="126"/>
      <c r="J17" s="47">
        <f>IF(C17&gt;0,VLOOKUP(C17,#REF!,7,FALSE),"")</f>
      </c>
      <c r="K17" s="48" t="s">
        <v>22</v>
      </c>
      <c r="L17" s="46"/>
      <c r="M17" s="45"/>
      <c r="N17" s="49"/>
      <c r="O17" s="4"/>
    </row>
    <row r="18" spans="1:15" ht="30" customHeight="1" thickBot="1">
      <c r="A18" s="13"/>
      <c r="B18" s="50"/>
      <c r="C18" s="51"/>
      <c r="D18" s="51"/>
      <c r="E18" s="51"/>
      <c r="F18" s="51"/>
      <c r="G18" s="51"/>
      <c r="H18" s="52"/>
      <c r="I18" s="53"/>
      <c r="J18" s="119" t="s">
        <v>32</v>
      </c>
      <c r="K18" s="120"/>
      <c r="L18" s="120"/>
      <c r="M18" s="121">
        <f>SUM(M9:M17)</f>
        <v>0</v>
      </c>
      <c r="N18" s="122"/>
      <c r="O18" s="4"/>
    </row>
    <row r="19" spans="1:15" ht="27" customHeight="1">
      <c r="A19" s="4"/>
      <c r="B19" s="50"/>
      <c r="C19" s="51"/>
      <c r="D19" s="51"/>
      <c r="E19" s="51"/>
      <c r="F19" s="51"/>
      <c r="G19" s="54"/>
      <c r="H19" s="55"/>
      <c r="I19" s="55"/>
      <c r="J19" s="55"/>
      <c r="K19" s="55"/>
      <c r="L19" s="55"/>
      <c r="M19" s="55"/>
      <c r="N19" s="55"/>
      <c r="O19" s="4"/>
    </row>
    <row r="20" spans="1:15" ht="15.75" customHeight="1">
      <c r="A20" s="4"/>
      <c r="B20" s="4"/>
      <c r="C20" s="4"/>
      <c r="D20" s="4"/>
      <c r="E20" s="4"/>
      <c r="F20" s="4"/>
      <c r="G20" s="4"/>
      <c r="H20" s="4"/>
      <c r="I20" s="56" t="s">
        <v>23</v>
      </c>
      <c r="J20" s="4"/>
      <c r="K20" s="4"/>
      <c r="L20" s="4"/>
      <c r="M20" s="4"/>
      <c r="N20" s="4"/>
      <c r="O20" s="4"/>
    </row>
    <row r="21" spans="1:15" ht="8.25" customHeight="1" thickBot="1">
      <c r="A21" s="4"/>
      <c r="B21" s="4"/>
      <c r="C21" s="4"/>
      <c r="D21" s="4"/>
      <c r="E21" s="4"/>
      <c r="F21" s="4"/>
      <c r="G21" s="4"/>
      <c r="H21" s="4"/>
      <c r="I21" s="56"/>
      <c r="J21" s="4"/>
      <c r="K21" s="4"/>
      <c r="L21" s="4"/>
      <c r="M21" s="4"/>
      <c r="N21" s="4"/>
      <c r="O21" s="4"/>
    </row>
    <row r="22" spans="1:15" ht="21" customHeight="1">
      <c r="A22" s="4"/>
      <c r="B22" s="4"/>
      <c r="C22" s="4"/>
      <c r="D22" s="4"/>
      <c r="E22" s="4"/>
      <c r="F22" s="4"/>
      <c r="G22" s="4"/>
      <c r="H22" s="4"/>
      <c r="I22" s="57" t="s">
        <v>24</v>
      </c>
      <c r="J22" s="58"/>
      <c r="K22" s="58"/>
      <c r="L22" s="59"/>
      <c r="M22" s="60"/>
      <c r="N22" s="61" t="s">
        <v>25</v>
      </c>
      <c r="O22" s="4"/>
    </row>
    <row r="23" spans="1:15" ht="21" customHeight="1">
      <c r="A23" s="4"/>
      <c r="B23" s="4"/>
      <c r="C23" s="4"/>
      <c r="D23" s="4"/>
      <c r="E23" s="4"/>
      <c r="F23" s="4"/>
      <c r="G23" s="4"/>
      <c r="H23" s="4"/>
      <c r="I23" s="62" t="s">
        <v>26</v>
      </c>
      <c r="J23" s="63"/>
      <c r="K23" s="63"/>
      <c r="L23" s="64"/>
      <c r="M23" s="35"/>
      <c r="N23" s="65" t="s">
        <v>25</v>
      </c>
      <c r="O23" s="4"/>
    </row>
    <row r="24" spans="1:15" ht="21" customHeight="1" thickBot="1">
      <c r="A24" s="4"/>
      <c r="B24" s="4"/>
      <c r="C24" s="4"/>
      <c r="D24" s="4"/>
      <c r="E24" s="4"/>
      <c r="F24" s="4"/>
      <c r="G24" s="4"/>
      <c r="H24" s="4"/>
      <c r="I24" s="66" t="s">
        <v>27</v>
      </c>
      <c r="J24" s="67"/>
      <c r="K24" s="67"/>
      <c r="L24" s="68"/>
      <c r="M24" s="69"/>
      <c r="N24" s="70" t="s">
        <v>28</v>
      </c>
      <c r="O24" s="4"/>
    </row>
    <row r="25" spans="1:15" ht="6.75" customHeight="1" thickBot="1">
      <c r="A25" s="4"/>
      <c r="B25" s="4"/>
      <c r="C25" s="4"/>
      <c r="D25" s="4"/>
      <c r="E25" s="4"/>
      <c r="F25" s="4"/>
      <c r="G25" s="4"/>
      <c r="H25" s="4"/>
      <c r="I25" s="71"/>
      <c r="J25" s="71"/>
      <c r="K25" s="71"/>
      <c r="L25" s="71"/>
      <c r="M25" s="13"/>
      <c r="N25" s="54"/>
      <c r="O25" s="4"/>
    </row>
    <row r="26" spans="1:15" ht="24" customHeight="1">
      <c r="A26" s="4"/>
      <c r="B26" s="4"/>
      <c r="C26" s="4"/>
      <c r="D26" s="4"/>
      <c r="E26" s="4"/>
      <c r="F26" s="4"/>
      <c r="G26" s="4"/>
      <c r="H26" s="4"/>
      <c r="I26" s="57" t="s">
        <v>29</v>
      </c>
      <c r="J26" s="58"/>
      <c r="K26" s="58"/>
      <c r="L26" s="59"/>
      <c r="M26" s="60"/>
      <c r="N26" s="61" t="s">
        <v>25</v>
      </c>
      <c r="O26" s="4"/>
    </row>
    <row r="27" spans="1:15" ht="24" customHeight="1" thickBot="1">
      <c r="A27" s="4"/>
      <c r="B27" s="4"/>
      <c r="C27" s="4"/>
      <c r="D27" s="4"/>
      <c r="E27" s="4"/>
      <c r="F27" s="4"/>
      <c r="G27" s="4"/>
      <c r="H27" s="4"/>
      <c r="I27" s="66" t="s">
        <v>30</v>
      </c>
      <c r="J27" s="67"/>
      <c r="K27" s="67"/>
      <c r="L27" s="68"/>
      <c r="M27" s="69"/>
      <c r="N27" s="70" t="s">
        <v>25</v>
      </c>
      <c r="O27" s="4"/>
    </row>
  </sheetData>
  <sheetProtection/>
  <mergeCells count="30">
    <mergeCell ref="J18:L18"/>
    <mergeCell ref="M18:N18"/>
    <mergeCell ref="C16:D16"/>
    <mergeCell ref="H16:I16"/>
    <mergeCell ref="C17:D17"/>
    <mergeCell ref="H17:I17"/>
    <mergeCell ref="C10:D10"/>
    <mergeCell ref="C11:D11"/>
    <mergeCell ref="C12:D12"/>
    <mergeCell ref="C13:D13"/>
    <mergeCell ref="C14:D14"/>
    <mergeCell ref="C15:D15"/>
    <mergeCell ref="C9:D9"/>
    <mergeCell ref="H9:I9"/>
    <mergeCell ref="C7:D7"/>
    <mergeCell ref="H7:I7"/>
    <mergeCell ref="J7:K7"/>
    <mergeCell ref="C8:D8"/>
    <mergeCell ref="D5:F5"/>
    <mergeCell ref="B1:N1"/>
    <mergeCell ref="B3:N3"/>
    <mergeCell ref="B5:C5"/>
    <mergeCell ref="I5:J5"/>
    <mergeCell ref="K5:N5"/>
    <mergeCell ref="H15:I15"/>
    <mergeCell ref="H14:I14"/>
    <mergeCell ref="H13:I13"/>
    <mergeCell ref="H12:I12"/>
    <mergeCell ref="H11:I11"/>
    <mergeCell ref="H10:I10"/>
  </mergeCells>
  <printOptions horizontalCentered="1"/>
  <pageMargins left="0.2362204724409449" right="0.1968503937007874" top="0.5118110236220472" bottom="0.984251968503937" header="0.5118110236220472" footer="0.5118110236220472"/>
  <pageSetup fitToHeight="1" fitToWidth="1" horizontalDpi="600" verticalDpi="600" orientation="portrait" paperSize="9" r:id="rId1"/>
  <rowBreaks count="1" manualBreakCount="1">
    <brk id="1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27"/>
  <sheetViews>
    <sheetView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2.75390625" style="0" customWidth="1"/>
    <col min="2" max="2" width="3.625" style="0" customWidth="1"/>
    <col min="3" max="3" width="5.00390625" style="0" customWidth="1"/>
    <col min="4" max="4" width="10.125" style="0" customWidth="1"/>
    <col min="5" max="5" width="4.125" style="0" customWidth="1"/>
    <col min="6" max="6" width="19.00390625" style="0" customWidth="1"/>
    <col min="7" max="7" width="5.875" style="0" customWidth="1"/>
    <col min="8" max="8" width="7.625" style="0" customWidth="1"/>
    <col min="9" max="9" width="7.75390625" style="0" customWidth="1"/>
    <col min="10" max="10" width="5.875" style="0" customWidth="1"/>
    <col min="11" max="11" width="4.125" style="0" customWidth="1"/>
    <col min="12" max="13" width="5.625" style="0" customWidth="1"/>
    <col min="14" max="14" width="6.25390625" style="0" customWidth="1"/>
    <col min="15" max="15" width="2.75390625" style="0" customWidth="1"/>
    <col min="17" max="21" width="5.625" style="0" customWidth="1"/>
  </cols>
  <sheetData>
    <row r="1" spans="1:15" ht="28.5" customHeight="1">
      <c r="A1" s="4"/>
      <c r="B1" s="101" t="s">
        <v>59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4"/>
    </row>
    <row r="2" spans="1:15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1" customHeight="1">
      <c r="A3" s="4"/>
      <c r="B3" s="102" t="s">
        <v>47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4"/>
    </row>
    <row r="4" spans="1:15" ht="27.75" customHeight="1" thickBot="1">
      <c r="A4" s="4"/>
      <c r="B4" s="4"/>
      <c r="C4" s="4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0" customHeight="1" thickBot="1">
      <c r="A5" s="4"/>
      <c r="B5" s="103" t="s">
        <v>46</v>
      </c>
      <c r="C5" s="104"/>
      <c r="D5" s="98"/>
      <c r="E5" s="99"/>
      <c r="F5" s="100"/>
      <c r="G5" s="11" t="s">
        <v>17</v>
      </c>
      <c r="H5" s="12" t="s">
        <v>58</v>
      </c>
      <c r="I5" s="103" t="s">
        <v>1</v>
      </c>
      <c r="J5" s="104"/>
      <c r="K5" s="105"/>
      <c r="L5" s="106"/>
      <c r="M5" s="106"/>
      <c r="N5" s="107"/>
      <c r="O5" s="4"/>
    </row>
    <row r="6" spans="1:15" ht="30.75" customHeight="1" thickBot="1">
      <c r="A6" s="4"/>
      <c r="B6" s="4"/>
      <c r="C6" s="4"/>
      <c r="D6" s="5"/>
      <c r="E6" s="6"/>
      <c r="F6" s="7"/>
      <c r="G6" s="7"/>
      <c r="H6" s="4"/>
      <c r="I6" s="4"/>
      <c r="J6" s="7"/>
      <c r="K6" s="8"/>
      <c r="L6" s="8"/>
      <c r="M6" s="4"/>
      <c r="N6" s="4"/>
      <c r="O6" s="4"/>
    </row>
    <row r="7" spans="1:15" ht="89.25" customHeight="1">
      <c r="A7" s="13"/>
      <c r="B7" s="14" t="s">
        <v>45</v>
      </c>
      <c r="C7" s="110" t="s">
        <v>19</v>
      </c>
      <c r="D7" s="111"/>
      <c r="E7" s="15" t="s">
        <v>44</v>
      </c>
      <c r="F7" s="16" t="s">
        <v>43</v>
      </c>
      <c r="G7" s="17" t="s">
        <v>0</v>
      </c>
      <c r="H7" s="112" t="s">
        <v>2</v>
      </c>
      <c r="I7" s="113"/>
      <c r="J7" s="114" t="s">
        <v>5</v>
      </c>
      <c r="K7" s="115"/>
      <c r="L7" s="18" t="s">
        <v>20</v>
      </c>
      <c r="M7" s="19" t="s">
        <v>21</v>
      </c>
      <c r="N7" s="20" t="s">
        <v>31</v>
      </c>
      <c r="O7" s="4"/>
    </row>
    <row r="8" spans="1:15" ht="33.75" customHeight="1">
      <c r="A8" s="13"/>
      <c r="B8" s="21"/>
      <c r="C8" s="116" t="s">
        <v>18</v>
      </c>
      <c r="D8" s="116"/>
      <c r="E8" s="22"/>
      <c r="F8" s="23"/>
      <c r="G8" s="24"/>
      <c r="H8" s="25"/>
      <c r="I8" s="25"/>
      <c r="J8" s="25"/>
      <c r="K8" s="25"/>
      <c r="L8" s="25"/>
      <c r="M8" s="25"/>
      <c r="N8" s="26"/>
      <c r="O8" s="4"/>
    </row>
    <row r="9" spans="1:19" ht="33.75" customHeight="1">
      <c r="A9" s="13"/>
      <c r="B9" s="27">
        <v>1</v>
      </c>
      <c r="C9" s="108"/>
      <c r="D9" s="109"/>
      <c r="E9" s="28"/>
      <c r="F9" s="29" t="str">
        <f>IF(C9&gt;0,VLOOKUP(C9,#REF!,2,FALSE)," ")</f>
        <v> </v>
      </c>
      <c r="G9" s="30">
        <f>IF(C9&gt;0,VLOOKUP(C9,#REF!,6,FALSE),"")</f>
      </c>
      <c r="H9" s="96">
        <f>IF(C9&gt;0,VLOOKUP(C9,#REF!,4,FALSE),"")</f>
      </c>
      <c r="I9" s="97"/>
      <c r="J9" s="31">
        <f>IF(C9&gt;0,VLOOKUP(C9,#REF!,7,FALSE),"")</f>
      </c>
      <c r="K9" s="32" t="s">
        <v>22</v>
      </c>
      <c r="L9" s="30"/>
      <c r="M9" s="30"/>
      <c r="N9" s="33"/>
      <c r="O9" s="4"/>
      <c r="Q9" s="9"/>
      <c r="R9" s="9"/>
      <c r="S9" s="9"/>
    </row>
    <row r="10" spans="1:19" ht="33.75" customHeight="1">
      <c r="A10" s="13"/>
      <c r="B10" s="34">
        <v>2</v>
      </c>
      <c r="C10" s="108"/>
      <c r="D10" s="109"/>
      <c r="E10" s="37"/>
      <c r="F10" s="29" t="str">
        <f>IF(C10&gt;0,VLOOKUP(C10,#REF!,2,FALSE)," ")</f>
        <v> </v>
      </c>
      <c r="G10" s="39">
        <f>IF(C10&gt;0,VLOOKUP(C10,#REF!,6,FALSE),"")</f>
      </c>
      <c r="H10" s="96">
        <f>IF(C10&gt;0,VLOOKUP(C10,#REF!,4,FALSE),"")</f>
      </c>
      <c r="I10" s="97"/>
      <c r="J10" s="40">
        <f>IF(C10&gt;0,VLOOKUP(C10,#REF!,7,FALSE),"")</f>
      </c>
      <c r="K10" s="41" t="s">
        <v>22</v>
      </c>
      <c r="L10" s="39"/>
      <c r="M10" s="36"/>
      <c r="N10" s="42"/>
      <c r="O10" s="4"/>
      <c r="Q10" s="9"/>
      <c r="R10" s="9"/>
      <c r="S10" s="9"/>
    </row>
    <row r="11" spans="1:19" ht="33.75" customHeight="1">
      <c r="A11" s="13"/>
      <c r="B11" s="34">
        <v>3</v>
      </c>
      <c r="C11" s="108"/>
      <c r="D11" s="109"/>
      <c r="E11" s="37"/>
      <c r="F11" s="29" t="str">
        <f>IF(C11&gt;0,VLOOKUP(C11,#REF!,2,FALSE)," ")</f>
        <v> </v>
      </c>
      <c r="G11" s="39">
        <f>IF(C11&gt;0,VLOOKUP(C11,#REF!,6,FALSE),"")</f>
      </c>
      <c r="H11" s="96">
        <f>IF(C11&gt;0,VLOOKUP(C11,#REF!,4,FALSE),"")</f>
      </c>
      <c r="I11" s="97"/>
      <c r="J11" s="40">
        <f>IF(C11&gt;0,VLOOKUP(C11,#REF!,7,FALSE),"")</f>
      </c>
      <c r="K11" s="41" t="s">
        <v>22</v>
      </c>
      <c r="L11" s="39"/>
      <c r="M11" s="36"/>
      <c r="N11" s="42"/>
      <c r="O11" s="4"/>
      <c r="Q11" s="9"/>
      <c r="R11" s="9"/>
      <c r="S11" s="9"/>
    </row>
    <row r="12" spans="1:19" ht="33.75" customHeight="1">
      <c r="A12" s="13"/>
      <c r="B12" s="34">
        <v>4</v>
      </c>
      <c r="C12" s="108"/>
      <c r="D12" s="109"/>
      <c r="E12" s="37"/>
      <c r="F12" s="29" t="str">
        <f>IF(C12&gt;0,VLOOKUP(C12,#REF!,2,FALSE)," ")</f>
        <v> </v>
      </c>
      <c r="G12" s="39">
        <f>IF(C12&gt;0,VLOOKUP(C12,#REF!,6,FALSE),"")</f>
      </c>
      <c r="H12" s="96">
        <f>IF(C12&gt;0,VLOOKUP(C12,#REF!,4,FALSE),"")</f>
      </c>
      <c r="I12" s="97"/>
      <c r="J12" s="40">
        <f>IF(C12&gt;0,VLOOKUP(C12,#REF!,7,FALSE),"")</f>
      </c>
      <c r="K12" s="41" t="s">
        <v>22</v>
      </c>
      <c r="L12" s="39"/>
      <c r="M12" s="36"/>
      <c r="N12" s="42"/>
      <c r="O12" s="4"/>
      <c r="Q12" s="9"/>
      <c r="R12" s="9"/>
      <c r="S12" s="9"/>
    </row>
    <row r="13" spans="1:19" ht="33.75" customHeight="1">
      <c r="A13" s="13"/>
      <c r="B13" s="34">
        <v>5</v>
      </c>
      <c r="C13" s="108"/>
      <c r="D13" s="109"/>
      <c r="E13" s="37"/>
      <c r="F13" s="29" t="str">
        <f>IF(C13&gt;0,VLOOKUP(C13,#REF!,2,FALSE)," ")</f>
        <v> </v>
      </c>
      <c r="G13" s="39">
        <f>IF(C13&gt;0,VLOOKUP(C13,#REF!,6,FALSE),"")</f>
      </c>
      <c r="H13" s="96">
        <f>IF(C13&gt;0,VLOOKUP(C13,#REF!,4,FALSE),"")</f>
      </c>
      <c r="I13" s="97"/>
      <c r="J13" s="40">
        <f>IF(C13&gt;0,VLOOKUP(C13,#REF!,7,FALSE),"")</f>
      </c>
      <c r="K13" s="41" t="s">
        <v>22</v>
      </c>
      <c r="L13" s="39"/>
      <c r="M13" s="36"/>
      <c r="N13" s="42"/>
      <c r="O13" s="4"/>
      <c r="Q13" s="9"/>
      <c r="R13" s="9"/>
      <c r="S13" s="9"/>
    </row>
    <row r="14" spans="1:19" ht="33.75" customHeight="1">
      <c r="A14" s="13"/>
      <c r="B14" s="34">
        <v>6</v>
      </c>
      <c r="C14" s="108"/>
      <c r="D14" s="109"/>
      <c r="E14" s="37"/>
      <c r="F14" s="29" t="str">
        <f>IF(C14&gt;0,VLOOKUP(C14,#REF!,2,FALSE)," ")</f>
        <v> </v>
      </c>
      <c r="G14" s="39">
        <f>IF(C14&gt;0,VLOOKUP(C14,#REF!,6,FALSE),"")</f>
      </c>
      <c r="H14" s="96">
        <f>IF(C14&gt;0,VLOOKUP(C14,#REF!,4,FALSE),"")</f>
      </c>
      <c r="I14" s="97"/>
      <c r="J14" s="40">
        <f>IF(C14&gt;0,VLOOKUP(C14,#REF!,7,FALSE),"")</f>
      </c>
      <c r="K14" s="41" t="s">
        <v>22</v>
      </c>
      <c r="L14" s="39"/>
      <c r="M14" s="36"/>
      <c r="N14" s="42"/>
      <c r="O14" s="4"/>
      <c r="Q14" s="9"/>
      <c r="R14" s="9"/>
      <c r="S14" s="9"/>
    </row>
    <row r="15" spans="1:19" ht="33.75" customHeight="1">
      <c r="A15" s="13"/>
      <c r="B15" s="34">
        <v>7</v>
      </c>
      <c r="C15" s="108"/>
      <c r="D15" s="109"/>
      <c r="E15" s="37"/>
      <c r="F15" s="29" t="str">
        <f>IF(C15&gt;0,VLOOKUP(C15,#REF!,2,FALSE)," ")</f>
        <v> </v>
      </c>
      <c r="G15" s="39">
        <f>IF(C15&gt;0,VLOOKUP(C15,#REF!,6,FALSE),"")</f>
      </c>
      <c r="H15" s="96">
        <f>IF(C15&gt;0,VLOOKUP(C15,#REF!,4,FALSE),"")</f>
      </c>
      <c r="I15" s="97"/>
      <c r="J15" s="40">
        <f>IF(C15&gt;0,VLOOKUP(C15,#REF!,7,FALSE),"")</f>
      </c>
      <c r="K15" s="41" t="s">
        <v>22</v>
      </c>
      <c r="L15" s="39"/>
      <c r="M15" s="36"/>
      <c r="N15" s="42"/>
      <c r="O15" s="4"/>
      <c r="Q15" s="9"/>
      <c r="R15" s="9"/>
      <c r="S15" s="9"/>
    </row>
    <row r="16" spans="1:19" ht="33.75" customHeight="1">
      <c r="A16" s="13"/>
      <c r="B16" s="34">
        <v>8</v>
      </c>
      <c r="C16" s="108"/>
      <c r="D16" s="109"/>
      <c r="E16" s="37"/>
      <c r="F16" s="29" t="str">
        <f>IF(C16&gt;0,VLOOKUP(C16,#REF!,2,FALSE)," ")</f>
        <v> </v>
      </c>
      <c r="G16" s="39">
        <f>IF(C16&gt;0,VLOOKUP(C16,#REF!,6,FALSE),"")</f>
      </c>
      <c r="H16" s="96">
        <f>IF(C16&gt;0,VLOOKUP(C16,#REF!,4,FALSE),"")</f>
      </c>
      <c r="I16" s="97"/>
      <c r="J16" s="40">
        <f>IF(C16&gt;0,VLOOKUP(C16,#REF!,7,FALSE),"")</f>
      </c>
      <c r="K16" s="41" t="s">
        <v>22</v>
      </c>
      <c r="L16" s="39"/>
      <c r="M16" s="36"/>
      <c r="N16" s="42"/>
      <c r="O16" s="4"/>
      <c r="Q16" s="9"/>
      <c r="S16" s="9"/>
    </row>
    <row r="17" spans="1:15" ht="33.75" customHeight="1" thickBot="1">
      <c r="A17" s="13"/>
      <c r="B17" s="43">
        <v>9</v>
      </c>
      <c r="C17" s="123"/>
      <c r="D17" s="124"/>
      <c r="E17" s="44" t="str">
        <f>IF(C17&gt;0,VLOOKUP(C17,#REF!,2,FALSE)," ")</f>
        <v> </v>
      </c>
      <c r="F17" s="45" t="str">
        <f>IF(D17&gt;0,VLOOKUP(D17,#REF!,2,FALSE)," ")</f>
        <v> </v>
      </c>
      <c r="G17" s="46">
        <f>IF(C17&gt;0,VLOOKUP(C17,#REF!,6,FALSE),"")</f>
      </c>
      <c r="H17" s="125">
        <f>IF(C17&gt;0,VLOOKUP(C17,#REF!,4,FALSE),"")</f>
      </c>
      <c r="I17" s="126"/>
      <c r="J17" s="47">
        <f>IF(C17&gt;0,VLOOKUP(C17,#REF!,7,FALSE),"")</f>
      </c>
      <c r="K17" s="48" t="s">
        <v>22</v>
      </c>
      <c r="L17" s="46"/>
      <c r="M17" s="45"/>
      <c r="N17" s="49"/>
      <c r="O17" s="4"/>
    </row>
    <row r="18" spans="1:15" ht="30" customHeight="1" thickBot="1">
      <c r="A18" s="13"/>
      <c r="B18" s="50"/>
      <c r="C18" s="51"/>
      <c r="D18" s="51"/>
      <c r="E18" s="51"/>
      <c r="F18" s="51"/>
      <c r="G18" s="51"/>
      <c r="H18" s="52"/>
      <c r="I18" s="53"/>
      <c r="J18" s="119" t="s">
        <v>32</v>
      </c>
      <c r="K18" s="120"/>
      <c r="L18" s="120"/>
      <c r="M18" s="121">
        <f>SUM(M9:M17)</f>
        <v>0</v>
      </c>
      <c r="N18" s="122"/>
      <c r="O18" s="4"/>
    </row>
    <row r="19" spans="1:15" ht="27" customHeight="1">
      <c r="A19" s="4"/>
      <c r="B19" s="50"/>
      <c r="C19" s="51"/>
      <c r="D19" s="51"/>
      <c r="E19" s="51"/>
      <c r="F19" s="51"/>
      <c r="G19" s="54"/>
      <c r="H19" s="55"/>
      <c r="I19" s="55"/>
      <c r="J19" s="55"/>
      <c r="K19" s="55"/>
      <c r="L19" s="55"/>
      <c r="M19" s="55"/>
      <c r="N19" s="55"/>
      <c r="O19" s="4"/>
    </row>
    <row r="20" spans="1:15" ht="15.75" customHeight="1">
      <c r="A20" s="4"/>
      <c r="B20" s="4"/>
      <c r="C20" s="4"/>
      <c r="D20" s="4"/>
      <c r="E20" s="4"/>
      <c r="F20" s="4"/>
      <c r="G20" s="4"/>
      <c r="H20" s="4"/>
      <c r="I20" s="56" t="s">
        <v>23</v>
      </c>
      <c r="J20" s="4"/>
      <c r="K20" s="4"/>
      <c r="L20" s="4"/>
      <c r="M20" s="4"/>
      <c r="N20" s="4"/>
      <c r="O20" s="4"/>
    </row>
    <row r="21" spans="1:15" ht="8.25" customHeight="1" thickBot="1">
      <c r="A21" s="4"/>
      <c r="B21" s="4"/>
      <c r="C21" s="4"/>
      <c r="D21" s="4"/>
      <c r="E21" s="4"/>
      <c r="F21" s="4"/>
      <c r="G21" s="4"/>
      <c r="H21" s="4"/>
      <c r="I21" s="56"/>
      <c r="J21" s="4"/>
      <c r="K21" s="4"/>
      <c r="L21" s="4"/>
      <c r="M21" s="4"/>
      <c r="N21" s="4"/>
      <c r="O21" s="4"/>
    </row>
    <row r="22" spans="1:15" ht="21" customHeight="1">
      <c r="A22" s="4"/>
      <c r="B22" s="4"/>
      <c r="C22" s="4"/>
      <c r="D22" s="4"/>
      <c r="E22" s="4"/>
      <c r="F22" s="4"/>
      <c r="G22" s="4"/>
      <c r="H22" s="4"/>
      <c r="I22" s="57" t="s">
        <v>24</v>
      </c>
      <c r="J22" s="58"/>
      <c r="K22" s="58"/>
      <c r="L22" s="59"/>
      <c r="M22" s="60"/>
      <c r="N22" s="61" t="s">
        <v>25</v>
      </c>
      <c r="O22" s="4"/>
    </row>
    <row r="23" spans="1:15" ht="21" customHeight="1">
      <c r="A23" s="4"/>
      <c r="B23" s="4"/>
      <c r="C23" s="4"/>
      <c r="D23" s="4"/>
      <c r="E23" s="4"/>
      <c r="F23" s="4"/>
      <c r="G23" s="4"/>
      <c r="H23" s="4"/>
      <c r="I23" s="62" t="s">
        <v>26</v>
      </c>
      <c r="J23" s="63"/>
      <c r="K23" s="63"/>
      <c r="L23" s="64"/>
      <c r="M23" s="35"/>
      <c r="N23" s="65" t="s">
        <v>25</v>
      </c>
      <c r="O23" s="4"/>
    </row>
    <row r="24" spans="1:15" ht="21" customHeight="1" thickBot="1">
      <c r="A24" s="4"/>
      <c r="B24" s="4"/>
      <c r="C24" s="4"/>
      <c r="D24" s="4"/>
      <c r="E24" s="4"/>
      <c r="F24" s="4"/>
      <c r="G24" s="4"/>
      <c r="H24" s="4"/>
      <c r="I24" s="66" t="s">
        <v>27</v>
      </c>
      <c r="J24" s="67"/>
      <c r="K24" s="67"/>
      <c r="L24" s="68"/>
      <c r="M24" s="69"/>
      <c r="N24" s="70" t="s">
        <v>28</v>
      </c>
      <c r="O24" s="4"/>
    </row>
    <row r="25" spans="1:15" ht="6.75" customHeight="1" thickBot="1">
      <c r="A25" s="4"/>
      <c r="B25" s="4"/>
      <c r="C25" s="4"/>
      <c r="D25" s="4"/>
      <c r="E25" s="4"/>
      <c r="F25" s="4"/>
      <c r="G25" s="4"/>
      <c r="H25" s="4"/>
      <c r="I25" s="71"/>
      <c r="J25" s="71"/>
      <c r="K25" s="71"/>
      <c r="L25" s="71"/>
      <c r="M25" s="13"/>
      <c r="N25" s="54"/>
      <c r="O25" s="4"/>
    </row>
    <row r="26" spans="1:15" ht="24" customHeight="1">
      <c r="A26" s="4"/>
      <c r="B26" s="4"/>
      <c r="C26" s="4"/>
      <c r="D26" s="4"/>
      <c r="E26" s="4"/>
      <c r="F26" s="4"/>
      <c r="G26" s="4"/>
      <c r="H26" s="4"/>
      <c r="I26" s="57" t="s">
        <v>29</v>
      </c>
      <c r="J26" s="58"/>
      <c r="K26" s="58"/>
      <c r="L26" s="59"/>
      <c r="M26" s="60"/>
      <c r="N26" s="61" t="s">
        <v>25</v>
      </c>
      <c r="O26" s="4"/>
    </row>
    <row r="27" spans="1:15" ht="24" customHeight="1" thickBot="1">
      <c r="A27" s="4"/>
      <c r="B27" s="4"/>
      <c r="C27" s="4"/>
      <c r="D27" s="4"/>
      <c r="E27" s="4"/>
      <c r="F27" s="4"/>
      <c r="G27" s="4"/>
      <c r="H27" s="4"/>
      <c r="I27" s="66" t="s">
        <v>30</v>
      </c>
      <c r="J27" s="67"/>
      <c r="K27" s="67"/>
      <c r="L27" s="68"/>
      <c r="M27" s="69"/>
      <c r="N27" s="70" t="s">
        <v>25</v>
      </c>
      <c r="O27" s="4"/>
    </row>
  </sheetData>
  <sheetProtection/>
  <mergeCells count="30">
    <mergeCell ref="B1:N1"/>
    <mergeCell ref="B3:N3"/>
    <mergeCell ref="B5:C5"/>
    <mergeCell ref="D5:F5"/>
    <mergeCell ref="I5:J5"/>
    <mergeCell ref="K5:N5"/>
    <mergeCell ref="C7:D7"/>
    <mergeCell ref="H7:I7"/>
    <mergeCell ref="J7:K7"/>
    <mergeCell ref="C8:D8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J18:L18"/>
    <mergeCell ref="M18:N18"/>
  </mergeCells>
  <printOptions horizontalCentered="1"/>
  <pageMargins left="0.2362204724409449" right="0.1968503937007874" top="0.5118110236220472" bottom="0.984251968503937" header="0.5118110236220472" footer="0.5118110236220472"/>
  <pageSetup fitToHeight="1" fitToWidth="1" horizontalDpi="600" verticalDpi="600" orientation="portrait" paperSize="9" r:id="rId1"/>
  <rowBreaks count="1" manualBreakCount="1">
    <brk id="1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CC00"/>
  </sheetPr>
  <dimension ref="A1:U64"/>
  <sheetViews>
    <sheetView tabSelected="1" view="pageBreakPreview" zoomScale="85" zoomScaleSheetLayoutView="85" workbookViewId="0" topLeftCell="A1">
      <selection activeCell="K2" sqref="K2:U2"/>
    </sheetView>
  </sheetViews>
  <sheetFormatPr defaultColWidth="9.00390625" defaultRowHeight="13.5"/>
  <cols>
    <col min="1" max="1" width="4.125" style="1" customWidth="1"/>
    <col min="2" max="2" width="14.50390625" style="1" customWidth="1"/>
    <col min="3" max="3" width="20.625" style="1" customWidth="1"/>
    <col min="4" max="4" width="5.625" style="1" customWidth="1"/>
    <col min="5" max="5" width="14.875" style="1" customWidth="1"/>
    <col min="6" max="6" width="13.125" style="1" customWidth="1"/>
    <col min="7" max="10" width="5.625" style="1" customWidth="1"/>
    <col min="11" max="11" width="4.25390625" style="1" customWidth="1"/>
    <col min="12" max="12" width="14.625" style="1" customWidth="1"/>
    <col min="13" max="13" width="20.625" style="1" customWidth="1"/>
    <col min="14" max="14" width="5.625" style="1" customWidth="1"/>
    <col min="15" max="15" width="14.875" style="1" customWidth="1"/>
    <col min="16" max="17" width="10.625" style="1" customWidth="1"/>
    <col min="18" max="21" width="5.625" style="1" customWidth="1"/>
    <col min="22" max="16384" width="9.00390625" style="1" customWidth="1"/>
  </cols>
  <sheetData>
    <row r="1" spans="1:21" s="3" customFormat="1" ht="26.25" customHeight="1">
      <c r="A1" s="142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 t="s">
        <v>60</v>
      </c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s="3" customFormat="1" ht="26.25" customHeight="1" thickBot="1">
      <c r="A2" s="141" t="s">
        <v>13</v>
      </c>
      <c r="B2" s="141"/>
      <c r="C2" s="141"/>
      <c r="D2" s="141"/>
      <c r="E2" s="141"/>
      <c r="F2" s="141"/>
      <c r="G2" s="141"/>
      <c r="H2" s="141"/>
      <c r="I2" s="141"/>
      <c r="J2" s="141"/>
      <c r="K2" s="141" t="s">
        <v>14</v>
      </c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1" ht="26.25" customHeight="1" thickBot="1">
      <c r="A3" s="3"/>
      <c r="B3" s="72" t="s">
        <v>11</v>
      </c>
      <c r="C3" s="178"/>
      <c r="D3" s="179"/>
      <c r="E3" s="73" t="s">
        <v>4</v>
      </c>
      <c r="F3" s="72" t="s">
        <v>12</v>
      </c>
      <c r="G3" s="178"/>
      <c r="H3" s="153"/>
      <c r="I3" s="153"/>
      <c r="J3" s="179"/>
      <c r="K3" s="3"/>
      <c r="L3" s="72" t="s">
        <v>11</v>
      </c>
      <c r="M3" s="135">
        <f>C3</f>
        <v>0</v>
      </c>
      <c r="N3" s="137"/>
      <c r="O3" s="73" t="s">
        <v>4</v>
      </c>
      <c r="P3" s="152" t="s">
        <v>12</v>
      </c>
      <c r="Q3" s="153"/>
      <c r="R3" s="135">
        <f>G3</f>
        <v>0</v>
      </c>
      <c r="S3" s="136"/>
      <c r="T3" s="136"/>
      <c r="U3" s="137"/>
    </row>
    <row r="4" spans="1:21" ht="26.25" customHeight="1" thickBot="1">
      <c r="A4" s="3"/>
      <c r="B4" s="72" t="s">
        <v>1</v>
      </c>
      <c r="C4" s="180"/>
      <c r="D4" s="181"/>
      <c r="E4" s="74" t="s">
        <v>56</v>
      </c>
      <c r="F4" s="72" t="s">
        <v>6</v>
      </c>
      <c r="G4" s="178"/>
      <c r="H4" s="153"/>
      <c r="I4" s="153"/>
      <c r="J4" s="179"/>
      <c r="K4" s="3"/>
      <c r="L4" s="72" t="s">
        <v>1</v>
      </c>
      <c r="M4" s="161">
        <f>C4</f>
        <v>0</v>
      </c>
      <c r="N4" s="162"/>
      <c r="O4" s="74" t="s">
        <v>56</v>
      </c>
      <c r="P4" s="152" t="s">
        <v>6</v>
      </c>
      <c r="Q4" s="153"/>
      <c r="R4" s="138">
        <f>G4</f>
        <v>0</v>
      </c>
      <c r="S4" s="139"/>
      <c r="T4" s="139"/>
      <c r="U4" s="140"/>
    </row>
    <row r="5" spans="1:21" ht="18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6.25" customHeight="1">
      <c r="A6" s="164"/>
      <c r="B6" s="167" t="s">
        <v>8</v>
      </c>
      <c r="C6" s="155" t="s">
        <v>3</v>
      </c>
      <c r="D6" s="155" t="s">
        <v>0</v>
      </c>
      <c r="E6" s="155" t="s">
        <v>2</v>
      </c>
      <c r="F6" s="158" t="s">
        <v>5</v>
      </c>
      <c r="G6" s="143" t="s">
        <v>42</v>
      </c>
      <c r="H6" s="144"/>
      <c r="I6" s="144"/>
      <c r="J6" s="145"/>
      <c r="K6" s="164"/>
      <c r="L6" s="167" t="s">
        <v>8</v>
      </c>
      <c r="M6" s="155" t="s">
        <v>3</v>
      </c>
      <c r="N6" s="155" t="s">
        <v>0</v>
      </c>
      <c r="O6" s="155" t="s">
        <v>2</v>
      </c>
      <c r="P6" s="170" t="s">
        <v>33</v>
      </c>
      <c r="Q6" s="173" t="s">
        <v>9</v>
      </c>
      <c r="R6" s="143" t="s">
        <v>42</v>
      </c>
      <c r="S6" s="144"/>
      <c r="T6" s="144"/>
      <c r="U6" s="145"/>
    </row>
    <row r="7" spans="1:21" ht="26.25" customHeight="1">
      <c r="A7" s="165"/>
      <c r="B7" s="168"/>
      <c r="C7" s="156"/>
      <c r="D7" s="156"/>
      <c r="E7" s="156"/>
      <c r="F7" s="159"/>
      <c r="G7" s="146"/>
      <c r="H7" s="147"/>
      <c r="I7" s="147"/>
      <c r="J7" s="148"/>
      <c r="K7" s="165"/>
      <c r="L7" s="168"/>
      <c r="M7" s="156"/>
      <c r="N7" s="156"/>
      <c r="O7" s="156"/>
      <c r="P7" s="171"/>
      <c r="Q7" s="174"/>
      <c r="R7" s="146"/>
      <c r="S7" s="147"/>
      <c r="T7" s="147"/>
      <c r="U7" s="148"/>
    </row>
    <row r="8" spans="1:21" ht="26.25" customHeight="1">
      <c r="A8" s="166"/>
      <c r="B8" s="169"/>
      <c r="C8" s="157"/>
      <c r="D8" s="157"/>
      <c r="E8" s="157"/>
      <c r="F8" s="160"/>
      <c r="G8" s="149"/>
      <c r="H8" s="150"/>
      <c r="I8" s="150"/>
      <c r="J8" s="151"/>
      <c r="K8" s="166"/>
      <c r="L8" s="169"/>
      <c r="M8" s="157"/>
      <c r="N8" s="157"/>
      <c r="O8" s="157"/>
      <c r="P8" s="172"/>
      <c r="Q8" s="175"/>
      <c r="R8" s="149"/>
      <c r="S8" s="150"/>
      <c r="T8" s="150"/>
      <c r="U8" s="151"/>
    </row>
    <row r="9" spans="1:21" ht="26.25" customHeight="1">
      <c r="A9" s="76">
        <v>1</v>
      </c>
      <c r="B9" s="75"/>
      <c r="C9" s="77" t="str">
        <f>IF(B9&gt;0,VLOOKUP(B9,#REF!,2,FALSE),"　")</f>
        <v>　</v>
      </c>
      <c r="D9" s="77" t="str">
        <f>IF(B9&gt;0,VLOOKUP(B9,#REF!,6,FALSE)," ")</f>
        <v> </v>
      </c>
      <c r="E9" s="78" t="str">
        <f>IF(B9&gt;0,VLOOKUP(B9,#REF!,4,FALSE)," ")</f>
        <v> </v>
      </c>
      <c r="F9" s="79" t="str">
        <f>IF(B9&gt;0,VLOOKUP(B9,#REF!,7,FALSE)," ")</f>
        <v> </v>
      </c>
      <c r="G9" s="80" t="s">
        <v>49</v>
      </c>
      <c r="H9" s="81" t="s">
        <v>51</v>
      </c>
      <c r="I9" s="81" t="s">
        <v>53</v>
      </c>
      <c r="J9" s="82" t="s">
        <v>55</v>
      </c>
      <c r="K9" s="154">
        <v>1</v>
      </c>
      <c r="L9" s="83"/>
      <c r="M9" s="84" t="str">
        <f>IF(L9&gt;0,VLOOKUP(L9,#REF!,2,FALSE),"　")</f>
        <v>　</v>
      </c>
      <c r="N9" s="84" t="str">
        <f>IF(L9&gt;0,VLOOKUP(L9,#REF!,6,FALSE)," ")</f>
        <v> </v>
      </c>
      <c r="O9" s="85" t="str">
        <f>IF(L9&gt;0,VLOOKUP(L9,#REF!,4,FALSE)," ")</f>
        <v> </v>
      </c>
      <c r="P9" s="86" t="str">
        <f>IF(L9&gt;0,VLOOKUP(L9,#REF!,8,FALSE)," ")</f>
        <v> </v>
      </c>
      <c r="Q9" s="163">
        <f>IF(P9&amp;P10&gt;=0,SUM(P9:P10,FALSE)," ")</f>
        <v>0</v>
      </c>
      <c r="R9" s="127" t="s">
        <v>38</v>
      </c>
      <c r="S9" s="129" t="s">
        <v>39</v>
      </c>
      <c r="T9" s="129" t="s">
        <v>40</v>
      </c>
      <c r="U9" s="131" t="s">
        <v>41</v>
      </c>
    </row>
    <row r="10" spans="1:21" ht="26.25" customHeight="1">
      <c r="A10" s="76">
        <v>2</v>
      </c>
      <c r="B10" s="75"/>
      <c r="C10" s="77" t="str">
        <f>IF(B10&gt;0,VLOOKUP(B10,#REF!,2,FALSE),"　")</f>
        <v>　</v>
      </c>
      <c r="D10" s="77" t="str">
        <f>IF(B10&gt;0,VLOOKUP(B10,#REF!,6,FALSE)," ")</f>
        <v> </v>
      </c>
      <c r="E10" s="78" t="str">
        <f>IF(B10&gt;0,VLOOKUP(B10,#REF!,4,FALSE)," ")</f>
        <v> </v>
      </c>
      <c r="F10" s="79" t="str">
        <f>IF(B10&gt;0,VLOOKUP(B10,#REF!,7,FALSE)," ")</f>
        <v> </v>
      </c>
      <c r="G10" s="80" t="s">
        <v>48</v>
      </c>
      <c r="H10" s="81" t="s">
        <v>50</v>
      </c>
      <c r="I10" s="81" t="s">
        <v>52</v>
      </c>
      <c r="J10" s="82" t="s">
        <v>54</v>
      </c>
      <c r="K10" s="154"/>
      <c r="L10" s="87"/>
      <c r="M10" s="88" t="str">
        <f>IF(L10&gt;0,VLOOKUP(L10,#REF!,2,FALSE),"　")</f>
        <v>　</v>
      </c>
      <c r="N10" s="88" t="str">
        <f>IF(L10&gt;0,VLOOKUP(L10,#REF!,6,FALSE)," ")</f>
        <v> </v>
      </c>
      <c r="O10" s="89" t="str">
        <f>IF(L10&gt;0,VLOOKUP(L10,#REF!,4,FALSE)," ")</f>
        <v> </v>
      </c>
      <c r="P10" s="90" t="str">
        <f>IF(L10&gt;0,VLOOKUP(L10,#REF!,8,FALSE)," ")</f>
        <v> </v>
      </c>
      <c r="Q10" s="163"/>
      <c r="R10" s="128"/>
      <c r="S10" s="130"/>
      <c r="T10" s="130"/>
      <c r="U10" s="132"/>
    </row>
    <row r="11" spans="1:21" ht="26.25" customHeight="1">
      <c r="A11" s="76">
        <v>3</v>
      </c>
      <c r="B11" s="75"/>
      <c r="C11" s="77" t="str">
        <f>IF(B11&gt;0,VLOOKUP(B11,#REF!,2,FALSE),"　")</f>
        <v>　</v>
      </c>
      <c r="D11" s="77" t="str">
        <f>IF(B11&gt;0,VLOOKUP(B11,#REF!,6,FALSE)," ")</f>
        <v> </v>
      </c>
      <c r="E11" s="78" t="str">
        <f>IF(B11&gt;0,VLOOKUP(B11,#REF!,4,FALSE)," ")</f>
        <v> </v>
      </c>
      <c r="F11" s="79" t="str">
        <f>IF(B11&gt;0,VLOOKUP(B11,#REF!,7,FALSE)," ")</f>
        <v> </v>
      </c>
      <c r="G11" s="80" t="s">
        <v>48</v>
      </c>
      <c r="H11" s="81" t="s">
        <v>50</v>
      </c>
      <c r="I11" s="81" t="s">
        <v>52</v>
      </c>
      <c r="J11" s="82" t="s">
        <v>54</v>
      </c>
      <c r="K11" s="154">
        <v>2</v>
      </c>
      <c r="L11" s="83"/>
      <c r="M11" s="84" t="str">
        <f>IF(L11&gt;0,VLOOKUP(L11,#REF!,2,FALSE),"　")</f>
        <v>　</v>
      </c>
      <c r="N11" s="84" t="str">
        <f>IF(L11&gt;0,VLOOKUP(L11,#REF!,6,FALSE)," ")</f>
        <v> </v>
      </c>
      <c r="O11" s="85" t="str">
        <f>IF(L11&gt;0,VLOOKUP(L11,#REF!,4,FALSE)," ")</f>
        <v> </v>
      </c>
      <c r="P11" s="86" t="str">
        <f>IF(L11&gt;0,VLOOKUP(L11,#REF!,8,FALSE)," ")</f>
        <v> </v>
      </c>
      <c r="Q11" s="163">
        <f>IF(P11&amp;P12&gt;=0,SUM(P11:P12,FALSE)," ")</f>
        <v>0</v>
      </c>
      <c r="R11" s="127" t="s">
        <v>34</v>
      </c>
      <c r="S11" s="129" t="s">
        <v>35</v>
      </c>
      <c r="T11" s="129" t="s">
        <v>36</v>
      </c>
      <c r="U11" s="131" t="s">
        <v>37</v>
      </c>
    </row>
    <row r="12" spans="1:21" ht="26.25" customHeight="1">
      <c r="A12" s="76">
        <v>4</v>
      </c>
      <c r="B12" s="75"/>
      <c r="C12" s="77" t="str">
        <f>IF(B12&gt;0,VLOOKUP(B12,#REF!,2,FALSE),"　")</f>
        <v>　</v>
      </c>
      <c r="D12" s="77" t="str">
        <f>IF(B12&gt;0,VLOOKUP(B12,#REF!,6,FALSE)," ")</f>
        <v> </v>
      </c>
      <c r="E12" s="78" t="str">
        <f>IF(B12&gt;0,VLOOKUP(B12,#REF!,4,FALSE)," ")</f>
        <v> </v>
      </c>
      <c r="F12" s="79" t="str">
        <f>IF(B12&gt;0,VLOOKUP(B12,#REF!,7,FALSE)," ")</f>
        <v> </v>
      </c>
      <c r="G12" s="80" t="s">
        <v>48</v>
      </c>
      <c r="H12" s="81" t="s">
        <v>50</v>
      </c>
      <c r="I12" s="81" t="s">
        <v>52</v>
      </c>
      <c r="J12" s="82" t="s">
        <v>54</v>
      </c>
      <c r="K12" s="154"/>
      <c r="L12" s="87"/>
      <c r="M12" s="88" t="str">
        <f>IF(L12&gt;0,VLOOKUP(L12,#REF!,2,FALSE),"　")</f>
        <v>　</v>
      </c>
      <c r="N12" s="88" t="str">
        <f>IF(L12&gt;0,VLOOKUP(L12,#REF!,6,FALSE)," ")</f>
        <v> </v>
      </c>
      <c r="O12" s="89" t="str">
        <f>IF(L12&gt;0,VLOOKUP(L12,#REF!,4,FALSE)," ")</f>
        <v> </v>
      </c>
      <c r="P12" s="90" t="str">
        <f>IF(L12&gt;0,VLOOKUP(L12,#REF!,8,FALSE)," ")</f>
        <v> </v>
      </c>
      <c r="Q12" s="163"/>
      <c r="R12" s="128"/>
      <c r="S12" s="130"/>
      <c r="T12" s="130"/>
      <c r="U12" s="132"/>
    </row>
    <row r="13" spans="1:21" ht="26.25" customHeight="1">
      <c r="A13" s="76">
        <v>5</v>
      </c>
      <c r="B13" s="75"/>
      <c r="C13" s="77" t="str">
        <f>IF(B13&gt;0,VLOOKUP(B13,#REF!,2,FALSE),"　")</f>
        <v>　</v>
      </c>
      <c r="D13" s="77" t="str">
        <f>IF(B13&gt;0,VLOOKUP(B13,#REF!,6,FALSE)," ")</f>
        <v> </v>
      </c>
      <c r="E13" s="78" t="str">
        <f>IF(B13&gt;0,VLOOKUP(B13,#REF!,4,FALSE)," ")</f>
        <v> </v>
      </c>
      <c r="F13" s="79" t="str">
        <f>IF(B13&gt;0,VLOOKUP(B13,#REF!,7,FALSE)," ")</f>
        <v> </v>
      </c>
      <c r="G13" s="80" t="s">
        <v>48</v>
      </c>
      <c r="H13" s="81" t="s">
        <v>50</v>
      </c>
      <c r="I13" s="81" t="s">
        <v>52</v>
      </c>
      <c r="J13" s="82" t="s">
        <v>54</v>
      </c>
      <c r="K13" s="154">
        <v>3</v>
      </c>
      <c r="L13" s="83"/>
      <c r="M13" s="84" t="str">
        <f>IF(L13&gt;0,VLOOKUP(L13,#REF!,2,FALSE),"　")</f>
        <v>　</v>
      </c>
      <c r="N13" s="84" t="str">
        <f>IF(L13&gt;0,VLOOKUP(L13,#REF!,6,FALSE)," ")</f>
        <v> </v>
      </c>
      <c r="O13" s="85" t="str">
        <f>IF(L13&gt;0,VLOOKUP(L13,#REF!,4,FALSE)," ")</f>
        <v> </v>
      </c>
      <c r="P13" s="86" t="str">
        <f>IF(L13&gt;0,VLOOKUP(L13,#REF!,8,FALSE)," ")</f>
        <v> </v>
      </c>
      <c r="Q13" s="163">
        <f>IF(P13&amp;P14&gt;=0,SUM(P13:P14,FALSE)," ")</f>
        <v>0</v>
      </c>
      <c r="R13" s="127" t="s">
        <v>34</v>
      </c>
      <c r="S13" s="129" t="s">
        <v>35</v>
      </c>
      <c r="T13" s="129" t="s">
        <v>36</v>
      </c>
      <c r="U13" s="131" t="s">
        <v>37</v>
      </c>
    </row>
    <row r="14" spans="1:21" ht="26.25" customHeight="1">
      <c r="A14" s="76">
        <v>6</v>
      </c>
      <c r="B14" s="75"/>
      <c r="C14" s="77" t="str">
        <f>IF(B14&gt;0,VLOOKUP(B14,#REF!,2,FALSE),"　")</f>
        <v>　</v>
      </c>
      <c r="D14" s="77" t="str">
        <f>IF(B14&gt;0,VLOOKUP(B14,#REF!,6,FALSE)," ")</f>
        <v> </v>
      </c>
      <c r="E14" s="78" t="str">
        <f>IF(B14&gt;0,VLOOKUP(B14,#REF!,4,FALSE)," ")</f>
        <v> </v>
      </c>
      <c r="F14" s="79" t="str">
        <f>IF(B14&gt;0,VLOOKUP(B14,#REF!,7,FALSE)," ")</f>
        <v> </v>
      </c>
      <c r="G14" s="80" t="s">
        <v>48</v>
      </c>
      <c r="H14" s="81" t="s">
        <v>50</v>
      </c>
      <c r="I14" s="81" t="s">
        <v>52</v>
      </c>
      <c r="J14" s="82" t="s">
        <v>54</v>
      </c>
      <c r="K14" s="154"/>
      <c r="L14" s="87"/>
      <c r="M14" s="88" t="str">
        <f>IF(L14&gt;0,VLOOKUP(L14,#REF!,2,FALSE),"　")</f>
        <v>　</v>
      </c>
      <c r="N14" s="88" t="str">
        <f>IF(L14&gt;0,VLOOKUP(L14,#REF!,6,FALSE)," ")</f>
        <v> </v>
      </c>
      <c r="O14" s="89" t="str">
        <f>IF(L14&gt;0,VLOOKUP(L14,#REF!,4,FALSE)," ")</f>
        <v> </v>
      </c>
      <c r="P14" s="90" t="str">
        <f>IF(L14&gt;0,VLOOKUP(L14,#REF!,8,FALSE)," ")</f>
        <v> </v>
      </c>
      <c r="Q14" s="163"/>
      <c r="R14" s="128"/>
      <c r="S14" s="130"/>
      <c r="T14" s="130"/>
      <c r="U14" s="132"/>
    </row>
    <row r="15" spans="1:21" ht="26.25" customHeight="1">
      <c r="A15" s="76">
        <v>7</v>
      </c>
      <c r="B15" s="75"/>
      <c r="C15" s="77" t="str">
        <f>IF(B15&gt;0,VLOOKUP(B15,#REF!,2,FALSE),"　")</f>
        <v>　</v>
      </c>
      <c r="D15" s="77" t="str">
        <f>IF(B15&gt;0,VLOOKUP(B15,#REF!,6,FALSE)," ")</f>
        <v> </v>
      </c>
      <c r="E15" s="78" t="str">
        <f>IF(B15&gt;0,VLOOKUP(B15,#REF!,4,FALSE)," ")</f>
        <v> </v>
      </c>
      <c r="F15" s="79" t="str">
        <f>IF(B15&gt;0,VLOOKUP(B15,#REF!,7,FALSE)," ")</f>
        <v> </v>
      </c>
      <c r="G15" s="80" t="s">
        <v>48</v>
      </c>
      <c r="H15" s="81" t="s">
        <v>50</v>
      </c>
      <c r="I15" s="81" t="s">
        <v>52</v>
      </c>
      <c r="J15" s="82" t="s">
        <v>54</v>
      </c>
      <c r="K15" s="154">
        <v>4</v>
      </c>
      <c r="L15" s="83"/>
      <c r="M15" s="84" t="str">
        <f>IF(L15&gt;0,VLOOKUP(L15,#REF!,2,FALSE),"　")</f>
        <v>　</v>
      </c>
      <c r="N15" s="84" t="str">
        <f>IF(L15&gt;0,VLOOKUP(L15,#REF!,6,FALSE)," ")</f>
        <v> </v>
      </c>
      <c r="O15" s="85" t="str">
        <f>IF(L15&gt;0,VLOOKUP(L15,#REF!,4,FALSE)," ")</f>
        <v> </v>
      </c>
      <c r="P15" s="86" t="str">
        <f>IF(L15&gt;0,VLOOKUP(L15,#REF!,8,FALSE)," ")</f>
        <v> </v>
      </c>
      <c r="Q15" s="163">
        <f>IF(P15&amp;P16&gt;=0,SUM(P15:P16,FALSE)," ")</f>
        <v>0</v>
      </c>
      <c r="R15" s="127" t="s">
        <v>34</v>
      </c>
      <c r="S15" s="129" t="s">
        <v>35</v>
      </c>
      <c r="T15" s="129" t="s">
        <v>36</v>
      </c>
      <c r="U15" s="131" t="s">
        <v>37</v>
      </c>
    </row>
    <row r="16" spans="1:21" ht="26.25" customHeight="1">
      <c r="A16" s="76">
        <v>8</v>
      </c>
      <c r="B16" s="75"/>
      <c r="C16" s="77" t="str">
        <f>IF(B16&gt;0,VLOOKUP(B16,#REF!,2,FALSE),"　")</f>
        <v>　</v>
      </c>
      <c r="D16" s="77" t="str">
        <f>IF(B16&gt;0,VLOOKUP(B16,#REF!,6,FALSE)," ")</f>
        <v> </v>
      </c>
      <c r="E16" s="78" t="str">
        <f>IF(B16&gt;0,VLOOKUP(B16,#REF!,4,FALSE)," ")</f>
        <v> </v>
      </c>
      <c r="F16" s="79" t="str">
        <f>IF(B16&gt;0,VLOOKUP(B16,#REF!,7,FALSE)," ")</f>
        <v> </v>
      </c>
      <c r="G16" s="80" t="s">
        <v>48</v>
      </c>
      <c r="H16" s="81" t="s">
        <v>50</v>
      </c>
      <c r="I16" s="81" t="s">
        <v>52</v>
      </c>
      <c r="J16" s="82" t="s">
        <v>54</v>
      </c>
      <c r="K16" s="154"/>
      <c r="L16" s="87"/>
      <c r="M16" s="88" t="str">
        <f>IF(L16&gt;0,VLOOKUP(L16,#REF!,2,FALSE),"　")</f>
        <v>　</v>
      </c>
      <c r="N16" s="88" t="str">
        <f>IF(L16&gt;0,VLOOKUP(L16,#REF!,6,FALSE)," ")</f>
        <v> </v>
      </c>
      <c r="O16" s="89" t="str">
        <f>IF(L16&gt;0,VLOOKUP(L16,#REF!,4,FALSE)," ")</f>
        <v> </v>
      </c>
      <c r="P16" s="90" t="str">
        <f>IF(L16&gt;0,VLOOKUP(L16,#REF!,8,FALSE)," ")</f>
        <v> </v>
      </c>
      <c r="Q16" s="163"/>
      <c r="R16" s="128"/>
      <c r="S16" s="130"/>
      <c r="T16" s="130"/>
      <c r="U16" s="132"/>
    </row>
    <row r="17" spans="1:21" ht="26.25" customHeight="1">
      <c r="A17" s="76">
        <v>9</v>
      </c>
      <c r="B17" s="75"/>
      <c r="C17" s="77" t="str">
        <f>IF(B17&gt;0,VLOOKUP(B17,#REF!,2,FALSE),"　")</f>
        <v>　</v>
      </c>
      <c r="D17" s="77" t="str">
        <f>IF(B17&gt;0,VLOOKUP(B17,#REF!,6,FALSE)," ")</f>
        <v> </v>
      </c>
      <c r="E17" s="78" t="str">
        <f>IF(B17&gt;0,VLOOKUP(B17,#REF!,4,FALSE)," ")</f>
        <v> </v>
      </c>
      <c r="F17" s="79" t="str">
        <f>IF(B17&gt;0,VLOOKUP(B17,#REF!,7,FALSE)," ")</f>
        <v> </v>
      </c>
      <c r="G17" s="80" t="s">
        <v>48</v>
      </c>
      <c r="H17" s="81" t="s">
        <v>50</v>
      </c>
      <c r="I17" s="81" t="s">
        <v>52</v>
      </c>
      <c r="J17" s="82" t="s">
        <v>54</v>
      </c>
      <c r="K17" s="154">
        <v>5</v>
      </c>
      <c r="L17" s="83"/>
      <c r="M17" s="84" t="str">
        <f>IF(L17&gt;0,VLOOKUP(L17,#REF!,2,FALSE),"　")</f>
        <v>　</v>
      </c>
      <c r="N17" s="84" t="str">
        <f>IF(L17&gt;0,VLOOKUP(L17,#REF!,6,FALSE)," ")</f>
        <v> </v>
      </c>
      <c r="O17" s="85" t="str">
        <f>IF(L17&gt;0,VLOOKUP(L17,#REF!,4,FALSE)," ")</f>
        <v> </v>
      </c>
      <c r="P17" s="86" t="str">
        <f>IF(L17&gt;0,VLOOKUP(L17,#REF!,8,FALSE)," ")</f>
        <v> </v>
      </c>
      <c r="Q17" s="163">
        <f>IF(P17&amp;P18&gt;=0,SUM(P17:P18,FALSE)," ")</f>
        <v>0</v>
      </c>
      <c r="R17" s="127" t="s">
        <v>34</v>
      </c>
      <c r="S17" s="129" t="s">
        <v>35</v>
      </c>
      <c r="T17" s="129" t="s">
        <v>36</v>
      </c>
      <c r="U17" s="131" t="s">
        <v>37</v>
      </c>
    </row>
    <row r="18" spans="1:21" ht="26.25" customHeight="1">
      <c r="A18" s="76">
        <v>10</v>
      </c>
      <c r="B18" s="75"/>
      <c r="C18" s="77" t="str">
        <f>IF(B18&gt;0,VLOOKUP(B18,#REF!,2,FALSE),"　")</f>
        <v>　</v>
      </c>
      <c r="D18" s="77" t="str">
        <f>IF(B18&gt;0,VLOOKUP(B18,#REF!,6,FALSE)," ")</f>
        <v> </v>
      </c>
      <c r="E18" s="78" t="str">
        <f>IF(B18&gt;0,VLOOKUP(B18,#REF!,4,FALSE)," ")</f>
        <v> </v>
      </c>
      <c r="F18" s="79" t="str">
        <f>IF(B18&gt;0,VLOOKUP(B18,#REF!,7,FALSE)," ")</f>
        <v> </v>
      </c>
      <c r="G18" s="80" t="s">
        <v>48</v>
      </c>
      <c r="H18" s="81" t="s">
        <v>50</v>
      </c>
      <c r="I18" s="81" t="s">
        <v>52</v>
      </c>
      <c r="J18" s="82" t="s">
        <v>54</v>
      </c>
      <c r="K18" s="154"/>
      <c r="L18" s="87"/>
      <c r="M18" s="88" t="str">
        <f>IF(L18&gt;0,VLOOKUP(L18,#REF!,2,FALSE),"　")</f>
        <v>　</v>
      </c>
      <c r="N18" s="88" t="str">
        <f>IF(L18&gt;0,VLOOKUP(L18,#REF!,6,FALSE)," ")</f>
        <v> </v>
      </c>
      <c r="O18" s="89" t="str">
        <f>IF(L18&gt;0,VLOOKUP(L18,#REF!,4,FALSE)," ")</f>
        <v> </v>
      </c>
      <c r="P18" s="90" t="str">
        <f>IF(L18&gt;0,VLOOKUP(L18,#REF!,8,FALSE)," ")</f>
        <v> </v>
      </c>
      <c r="Q18" s="163"/>
      <c r="R18" s="128"/>
      <c r="S18" s="130"/>
      <c r="T18" s="130"/>
      <c r="U18" s="132"/>
    </row>
    <row r="19" spans="1:21" ht="26.25" customHeight="1">
      <c r="A19" s="76">
        <v>11</v>
      </c>
      <c r="B19" s="75"/>
      <c r="C19" s="77" t="str">
        <f>IF(B19&gt;0,VLOOKUP(B19,#REF!,2,FALSE),"　")</f>
        <v>　</v>
      </c>
      <c r="D19" s="77" t="str">
        <f>IF(B19&gt;0,VLOOKUP(B19,#REF!,6,FALSE)," ")</f>
        <v> </v>
      </c>
      <c r="E19" s="78" t="str">
        <f>IF(B19&gt;0,VLOOKUP(B19,#REF!,4,FALSE)," ")</f>
        <v> </v>
      </c>
      <c r="F19" s="79" t="str">
        <f>IF(B19&gt;0,VLOOKUP(B19,#REF!,7,FALSE)," ")</f>
        <v> </v>
      </c>
      <c r="G19" s="80" t="s">
        <v>48</v>
      </c>
      <c r="H19" s="81" t="s">
        <v>50</v>
      </c>
      <c r="I19" s="81" t="s">
        <v>52</v>
      </c>
      <c r="J19" s="82" t="s">
        <v>54</v>
      </c>
      <c r="K19" s="154">
        <v>6</v>
      </c>
      <c r="L19" s="83"/>
      <c r="M19" s="84" t="str">
        <f>IF(L19&gt;0,VLOOKUP(L19,#REF!,2,FALSE),"　")</f>
        <v>　</v>
      </c>
      <c r="N19" s="84" t="str">
        <f>IF(L19&gt;0,VLOOKUP(L19,#REF!,6,FALSE)," ")</f>
        <v> </v>
      </c>
      <c r="O19" s="85" t="str">
        <f>IF(L19&gt;0,VLOOKUP(L19,#REF!,4,FALSE)," ")</f>
        <v> </v>
      </c>
      <c r="P19" s="86" t="str">
        <f>IF(L19&gt;0,VLOOKUP(L19,#REF!,8,FALSE)," ")</f>
        <v> </v>
      </c>
      <c r="Q19" s="163">
        <f>IF(P19&amp;P20&gt;=0,SUM(P19:P20,FALSE)," ")</f>
        <v>0</v>
      </c>
      <c r="R19" s="127" t="s">
        <v>34</v>
      </c>
      <c r="S19" s="129" t="s">
        <v>35</v>
      </c>
      <c r="T19" s="129" t="s">
        <v>36</v>
      </c>
      <c r="U19" s="131" t="s">
        <v>37</v>
      </c>
    </row>
    <row r="20" spans="1:21" ht="26.25" customHeight="1">
      <c r="A20" s="76">
        <v>12</v>
      </c>
      <c r="B20" s="75"/>
      <c r="C20" s="77" t="str">
        <f>IF(B20&gt;0,VLOOKUP(B20,#REF!,2,FALSE),"　")</f>
        <v>　</v>
      </c>
      <c r="D20" s="77" t="str">
        <f>IF(B20&gt;0,VLOOKUP(B20,#REF!,6,FALSE)," ")</f>
        <v> </v>
      </c>
      <c r="E20" s="78" t="str">
        <f>IF(B20&gt;0,VLOOKUP(B20,#REF!,4,FALSE)," ")</f>
        <v> </v>
      </c>
      <c r="F20" s="79" t="str">
        <f>IF(B20&gt;0,VLOOKUP(B20,#REF!,7,FALSE)," ")</f>
        <v> </v>
      </c>
      <c r="G20" s="80" t="s">
        <v>48</v>
      </c>
      <c r="H20" s="81" t="s">
        <v>50</v>
      </c>
      <c r="I20" s="81" t="s">
        <v>52</v>
      </c>
      <c r="J20" s="82" t="s">
        <v>54</v>
      </c>
      <c r="K20" s="154"/>
      <c r="L20" s="87"/>
      <c r="M20" s="88" t="str">
        <f>IF(L20&gt;0,VLOOKUP(L20,#REF!,2,FALSE),"　")</f>
        <v>　</v>
      </c>
      <c r="N20" s="88" t="str">
        <f>IF(L20&gt;0,VLOOKUP(L20,#REF!,6,FALSE)," ")</f>
        <v> </v>
      </c>
      <c r="O20" s="89" t="str">
        <f>IF(L20&gt;0,VLOOKUP(L20,#REF!,4,FALSE)," ")</f>
        <v> </v>
      </c>
      <c r="P20" s="90" t="str">
        <f>IF(L20&gt;0,VLOOKUP(L20,#REF!,8,FALSE)," ")</f>
        <v> </v>
      </c>
      <c r="Q20" s="163"/>
      <c r="R20" s="128"/>
      <c r="S20" s="130"/>
      <c r="T20" s="130"/>
      <c r="U20" s="132"/>
    </row>
    <row r="21" spans="1:21" ht="26.25" customHeight="1">
      <c r="A21" s="76">
        <v>13</v>
      </c>
      <c r="B21" s="75"/>
      <c r="C21" s="77" t="str">
        <f>IF(B21&gt;0,VLOOKUP(B21,#REF!,2,FALSE),"　")</f>
        <v>　</v>
      </c>
      <c r="D21" s="77" t="str">
        <f>IF(B21&gt;0,VLOOKUP(B21,#REF!,6,FALSE)," ")</f>
        <v> </v>
      </c>
      <c r="E21" s="78" t="str">
        <f>IF(B21&gt;0,VLOOKUP(B21,#REF!,4,FALSE)," ")</f>
        <v> </v>
      </c>
      <c r="F21" s="79" t="str">
        <f>IF(B21&gt;0,VLOOKUP(B21,#REF!,7,FALSE)," ")</f>
        <v> </v>
      </c>
      <c r="G21" s="80" t="s">
        <v>48</v>
      </c>
      <c r="H21" s="81" t="s">
        <v>50</v>
      </c>
      <c r="I21" s="81" t="s">
        <v>52</v>
      </c>
      <c r="J21" s="82" t="s">
        <v>54</v>
      </c>
      <c r="K21" s="154">
        <v>7</v>
      </c>
      <c r="L21" s="83"/>
      <c r="M21" s="84" t="str">
        <f>IF(L21&gt;0,VLOOKUP(L21,#REF!,2,FALSE),"　")</f>
        <v>　</v>
      </c>
      <c r="N21" s="84" t="str">
        <f>IF(L21&gt;0,VLOOKUP(L21,#REF!,6,FALSE)," ")</f>
        <v> </v>
      </c>
      <c r="O21" s="85" t="str">
        <f>IF(L21&gt;0,VLOOKUP(L21,#REF!,4,FALSE)," ")</f>
        <v> </v>
      </c>
      <c r="P21" s="86" t="str">
        <f>IF(L21&gt;0,VLOOKUP(L21,#REF!,8,FALSE)," ")</f>
        <v> </v>
      </c>
      <c r="Q21" s="163">
        <f>IF(P21&amp;P22&gt;=0,SUM(P21:P22,FALSE)," ")</f>
        <v>0</v>
      </c>
      <c r="R21" s="127" t="s">
        <v>34</v>
      </c>
      <c r="S21" s="129" t="s">
        <v>35</v>
      </c>
      <c r="T21" s="129" t="s">
        <v>36</v>
      </c>
      <c r="U21" s="131" t="s">
        <v>37</v>
      </c>
    </row>
    <row r="22" spans="1:21" ht="26.25" customHeight="1">
      <c r="A22" s="76">
        <v>14</v>
      </c>
      <c r="B22" s="75"/>
      <c r="C22" s="77" t="str">
        <f>IF(B22&gt;0,VLOOKUP(B22,#REF!,2,FALSE),"　")</f>
        <v>　</v>
      </c>
      <c r="D22" s="77" t="str">
        <f>IF(B22&gt;0,VLOOKUP(B22,#REF!,6,FALSE)," ")</f>
        <v> </v>
      </c>
      <c r="E22" s="78" t="str">
        <f>IF(B22&gt;0,VLOOKUP(B22,#REF!,4,FALSE)," ")</f>
        <v> </v>
      </c>
      <c r="F22" s="79" t="str">
        <f>IF(B22&gt;0,VLOOKUP(B22,#REF!,7,FALSE)," ")</f>
        <v> </v>
      </c>
      <c r="G22" s="80" t="s">
        <v>48</v>
      </c>
      <c r="H22" s="81" t="s">
        <v>50</v>
      </c>
      <c r="I22" s="81" t="s">
        <v>52</v>
      </c>
      <c r="J22" s="82" t="s">
        <v>54</v>
      </c>
      <c r="K22" s="154"/>
      <c r="L22" s="87"/>
      <c r="M22" s="88" t="str">
        <f>IF(L22&gt;0,VLOOKUP(L22,#REF!,2,FALSE),"　")</f>
        <v>　</v>
      </c>
      <c r="N22" s="88" t="str">
        <f>IF(L22&gt;0,VLOOKUP(L22,#REF!,6,FALSE)," ")</f>
        <v> </v>
      </c>
      <c r="O22" s="89" t="str">
        <f>IF(L22&gt;0,VLOOKUP(L22,#REF!,4,FALSE)," ")</f>
        <v> </v>
      </c>
      <c r="P22" s="90" t="str">
        <f>IF(L22&gt;0,VLOOKUP(L22,#REF!,8,FALSE)," ")</f>
        <v> </v>
      </c>
      <c r="Q22" s="163"/>
      <c r="R22" s="128"/>
      <c r="S22" s="130"/>
      <c r="T22" s="130"/>
      <c r="U22" s="132"/>
    </row>
    <row r="23" spans="1:21" ht="26.25" customHeight="1">
      <c r="A23" s="76">
        <v>15</v>
      </c>
      <c r="B23" s="75"/>
      <c r="C23" s="77" t="str">
        <f>IF(B23&gt;0,VLOOKUP(B23,#REF!,2,FALSE),"　")</f>
        <v>　</v>
      </c>
      <c r="D23" s="77" t="str">
        <f>IF(B23&gt;0,VLOOKUP(B23,#REF!,6,FALSE)," ")</f>
        <v> </v>
      </c>
      <c r="E23" s="78" t="str">
        <f>IF(B23&gt;0,VLOOKUP(B23,#REF!,4,FALSE)," ")</f>
        <v> </v>
      </c>
      <c r="F23" s="79" t="str">
        <f>IF(B23&gt;0,VLOOKUP(B23,#REF!,7,FALSE)," ")</f>
        <v> </v>
      </c>
      <c r="G23" s="80" t="s">
        <v>48</v>
      </c>
      <c r="H23" s="81" t="s">
        <v>50</v>
      </c>
      <c r="I23" s="81" t="s">
        <v>52</v>
      </c>
      <c r="J23" s="82" t="s">
        <v>54</v>
      </c>
      <c r="K23" s="154">
        <v>8</v>
      </c>
      <c r="L23" s="83"/>
      <c r="M23" s="84" t="str">
        <f>IF(L23&gt;0,VLOOKUP(L23,#REF!,2,FALSE),"　")</f>
        <v>　</v>
      </c>
      <c r="N23" s="84" t="str">
        <f>IF(L23&gt;0,VLOOKUP(L23,#REF!,6,FALSE)," ")</f>
        <v> </v>
      </c>
      <c r="O23" s="85" t="str">
        <f>IF(L23&gt;0,VLOOKUP(L23,#REF!,4,FALSE)," ")</f>
        <v> </v>
      </c>
      <c r="P23" s="86" t="str">
        <f>IF(L23&gt;0,VLOOKUP(L23,#REF!,8,FALSE)," ")</f>
        <v> </v>
      </c>
      <c r="Q23" s="163">
        <f>IF(P23&amp;P24&gt;=0,SUM(P23:P24,FALSE)," ")</f>
        <v>0</v>
      </c>
      <c r="R23" s="127" t="s">
        <v>34</v>
      </c>
      <c r="S23" s="129" t="s">
        <v>35</v>
      </c>
      <c r="T23" s="129" t="s">
        <v>36</v>
      </c>
      <c r="U23" s="131" t="s">
        <v>37</v>
      </c>
    </row>
    <row r="24" spans="1:21" ht="26.25" customHeight="1">
      <c r="A24" s="76">
        <v>16</v>
      </c>
      <c r="B24" s="75"/>
      <c r="C24" s="77" t="str">
        <f>IF(B24&gt;0,VLOOKUP(B24,#REF!,2,FALSE),"　")</f>
        <v>　</v>
      </c>
      <c r="D24" s="77" t="str">
        <f>IF(B24&gt;0,VLOOKUP(B24,#REF!,6,FALSE)," ")</f>
        <v> </v>
      </c>
      <c r="E24" s="78" t="str">
        <f>IF(B24&gt;0,VLOOKUP(B24,#REF!,4,FALSE)," ")</f>
        <v> </v>
      </c>
      <c r="F24" s="79" t="str">
        <f>IF(B24&gt;0,VLOOKUP(B24,#REF!,7,FALSE)," ")</f>
        <v> </v>
      </c>
      <c r="G24" s="80" t="s">
        <v>48</v>
      </c>
      <c r="H24" s="81" t="s">
        <v>50</v>
      </c>
      <c r="I24" s="81" t="s">
        <v>52</v>
      </c>
      <c r="J24" s="82" t="s">
        <v>54</v>
      </c>
      <c r="K24" s="154"/>
      <c r="L24" s="87"/>
      <c r="M24" s="88" t="str">
        <f>IF(L24&gt;0,VLOOKUP(L24,#REF!,2,FALSE),"　")</f>
        <v>　</v>
      </c>
      <c r="N24" s="88" t="str">
        <f>IF(L24&gt;0,VLOOKUP(L24,#REF!,6,FALSE)," ")</f>
        <v> </v>
      </c>
      <c r="O24" s="89" t="str">
        <f>IF(L24&gt;0,VLOOKUP(L24,#REF!,4,FALSE)," ")</f>
        <v> </v>
      </c>
      <c r="P24" s="90" t="str">
        <f>IF(L24&gt;0,VLOOKUP(L24,#REF!,8,FALSE)," ")</f>
        <v> </v>
      </c>
      <c r="Q24" s="163"/>
      <c r="R24" s="128"/>
      <c r="S24" s="130"/>
      <c r="T24" s="130"/>
      <c r="U24" s="132"/>
    </row>
    <row r="25" spans="1:21" ht="26.25" customHeight="1">
      <c r="A25" s="76">
        <v>17</v>
      </c>
      <c r="B25" s="75"/>
      <c r="C25" s="77" t="str">
        <f>IF(B25&gt;0,VLOOKUP(B25,#REF!,2,FALSE),"　")</f>
        <v>　</v>
      </c>
      <c r="D25" s="77" t="str">
        <f>IF(B25&gt;0,VLOOKUP(B25,#REF!,6,FALSE)," ")</f>
        <v> </v>
      </c>
      <c r="E25" s="78" t="str">
        <f>IF(B25&gt;0,VLOOKUP(B25,#REF!,4,FALSE)," ")</f>
        <v> </v>
      </c>
      <c r="F25" s="79" t="str">
        <f>IF(B25&gt;0,VLOOKUP(B25,#REF!,7,FALSE)," ")</f>
        <v> </v>
      </c>
      <c r="G25" s="80" t="s">
        <v>48</v>
      </c>
      <c r="H25" s="81" t="s">
        <v>50</v>
      </c>
      <c r="I25" s="81" t="s">
        <v>52</v>
      </c>
      <c r="J25" s="82" t="s">
        <v>54</v>
      </c>
      <c r="K25" s="154">
        <v>9</v>
      </c>
      <c r="L25" s="83"/>
      <c r="M25" s="84" t="str">
        <f>IF(L25&gt;0,VLOOKUP(L25,#REF!,2,FALSE),"　")</f>
        <v>　</v>
      </c>
      <c r="N25" s="84" t="str">
        <f>IF(L25&gt;0,VLOOKUP(L25,#REF!,6,FALSE)," ")</f>
        <v> </v>
      </c>
      <c r="O25" s="85" t="str">
        <f>IF(L25&gt;0,VLOOKUP(L25,#REF!,4,FALSE)," ")</f>
        <v> </v>
      </c>
      <c r="P25" s="86" t="str">
        <f>IF(L25&gt;0,VLOOKUP(L25,#REF!,8,FALSE)," ")</f>
        <v> </v>
      </c>
      <c r="Q25" s="163">
        <f>IF(P25&amp;P26&gt;=0,SUM(P25:P26,FALSE)," ")</f>
        <v>0</v>
      </c>
      <c r="R25" s="127" t="s">
        <v>34</v>
      </c>
      <c r="S25" s="129" t="s">
        <v>35</v>
      </c>
      <c r="T25" s="129" t="s">
        <v>36</v>
      </c>
      <c r="U25" s="131" t="s">
        <v>37</v>
      </c>
    </row>
    <row r="26" spans="1:21" ht="26.25" customHeight="1">
      <c r="A26" s="76">
        <v>18</v>
      </c>
      <c r="B26" s="75"/>
      <c r="C26" s="77" t="str">
        <f>IF(B26&gt;0,VLOOKUP(B26,#REF!,2,FALSE),"　")</f>
        <v>　</v>
      </c>
      <c r="D26" s="77" t="str">
        <f>IF(B26&gt;0,VLOOKUP(B26,#REF!,6,FALSE)," ")</f>
        <v> </v>
      </c>
      <c r="E26" s="78" t="str">
        <f>IF(B26&gt;0,VLOOKUP(B26,#REF!,4,FALSE)," ")</f>
        <v> </v>
      </c>
      <c r="F26" s="79" t="str">
        <f>IF(B26&gt;0,VLOOKUP(B26,#REF!,7,FALSE)," ")</f>
        <v> </v>
      </c>
      <c r="G26" s="80" t="s">
        <v>48</v>
      </c>
      <c r="H26" s="81" t="s">
        <v>50</v>
      </c>
      <c r="I26" s="81" t="s">
        <v>52</v>
      </c>
      <c r="J26" s="82" t="s">
        <v>54</v>
      </c>
      <c r="K26" s="154"/>
      <c r="L26" s="87"/>
      <c r="M26" s="88" t="str">
        <f>IF(L26&gt;0,VLOOKUP(L26,#REF!,2,FALSE),"　")</f>
        <v>　</v>
      </c>
      <c r="N26" s="88" t="str">
        <f>IF(L26&gt;0,VLOOKUP(L26,#REF!,6,FALSE)," ")</f>
        <v> </v>
      </c>
      <c r="O26" s="89" t="str">
        <f>IF(L26&gt;0,VLOOKUP(L26,#REF!,4,FALSE)," ")</f>
        <v> </v>
      </c>
      <c r="P26" s="90" t="str">
        <f>IF(L26&gt;0,VLOOKUP(L26,#REF!,8,FALSE)," ")</f>
        <v> </v>
      </c>
      <c r="Q26" s="163"/>
      <c r="R26" s="128"/>
      <c r="S26" s="130"/>
      <c r="T26" s="130"/>
      <c r="U26" s="132"/>
    </row>
    <row r="27" spans="1:21" ht="26.25" customHeight="1">
      <c r="A27" s="76">
        <v>19</v>
      </c>
      <c r="B27" s="75"/>
      <c r="C27" s="77" t="str">
        <f>IF(B27&gt;0,VLOOKUP(B27,#REF!,2,FALSE),"　")</f>
        <v>　</v>
      </c>
      <c r="D27" s="77" t="str">
        <f>IF(B27&gt;0,VLOOKUP(B27,#REF!,6,FALSE)," ")</f>
        <v> </v>
      </c>
      <c r="E27" s="78" t="str">
        <f>IF(B27&gt;0,VLOOKUP(B27,#REF!,4,FALSE)," ")</f>
        <v> </v>
      </c>
      <c r="F27" s="79" t="str">
        <f>IF(B27&gt;0,VLOOKUP(B27,#REF!,7,FALSE)," ")</f>
        <v> </v>
      </c>
      <c r="G27" s="80" t="s">
        <v>48</v>
      </c>
      <c r="H27" s="81" t="s">
        <v>50</v>
      </c>
      <c r="I27" s="81" t="s">
        <v>52</v>
      </c>
      <c r="J27" s="82" t="s">
        <v>54</v>
      </c>
      <c r="K27" s="154">
        <v>10</v>
      </c>
      <c r="L27" s="83"/>
      <c r="M27" s="84" t="str">
        <f>IF(L27&gt;0,VLOOKUP(L27,#REF!,2,FALSE),"　")</f>
        <v>　</v>
      </c>
      <c r="N27" s="84" t="str">
        <f>IF(L27&gt;0,VLOOKUP(L27,#REF!,6,FALSE)," ")</f>
        <v> </v>
      </c>
      <c r="O27" s="85" t="str">
        <f>IF(L27&gt;0,VLOOKUP(L27,#REF!,4,FALSE)," ")</f>
        <v> </v>
      </c>
      <c r="P27" s="86" t="str">
        <f>IF(L27&gt;0,VLOOKUP(L27,#REF!,8,FALSE)," ")</f>
        <v> </v>
      </c>
      <c r="Q27" s="163">
        <f>IF(P27&amp;P28&gt;=0,SUM(P27:P28,FALSE)," ")</f>
        <v>0</v>
      </c>
      <c r="R27" s="127" t="s">
        <v>34</v>
      </c>
      <c r="S27" s="129" t="s">
        <v>35</v>
      </c>
      <c r="T27" s="129" t="s">
        <v>36</v>
      </c>
      <c r="U27" s="131" t="s">
        <v>37</v>
      </c>
    </row>
    <row r="28" spans="1:21" ht="26.25" customHeight="1" thickBot="1">
      <c r="A28" s="91">
        <v>20</v>
      </c>
      <c r="B28" s="75"/>
      <c r="C28" s="77" t="str">
        <f>IF(B28&gt;0,VLOOKUP(B28,#REF!,2,FALSE),"　")</f>
        <v>　</v>
      </c>
      <c r="D28" s="77" t="str">
        <f>IF(B28&gt;0,VLOOKUP(B28,#REF!,6,FALSE)," ")</f>
        <v> </v>
      </c>
      <c r="E28" s="78" t="str">
        <f>IF(B28&gt;0,VLOOKUP(B28,#REF!,4,FALSE)," ")</f>
        <v> </v>
      </c>
      <c r="F28" s="79" t="str">
        <f>IF(B28&gt;0,VLOOKUP(B28,#REF!,7,FALSE)," ")</f>
        <v> </v>
      </c>
      <c r="G28" s="92" t="s">
        <v>48</v>
      </c>
      <c r="H28" s="93" t="s">
        <v>50</v>
      </c>
      <c r="I28" s="93" t="s">
        <v>52</v>
      </c>
      <c r="J28" s="94" t="s">
        <v>54</v>
      </c>
      <c r="K28" s="177"/>
      <c r="L28" s="95"/>
      <c r="M28" s="88" t="str">
        <f>IF(L28&gt;0,VLOOKUP(L28,#REF!,2,FALSE),"　")</f>
        <v>　</v>
      </c>
      <c r="N28" s="88" t="str">
        <f>IF(L28&gt;0,VLOOKUP(L28,#REF!,6,FALSE)," ")</f>
        <v> </v>
      </c>
      <c r="O28" s="89" t="str">
        <f>IF(L28&gt;0,VLOOKUP(L28,#REF!,4,FALSE)," ")</f>
        <v> </v>
      </c>
      <c r="P28" s="90" t="str">
        <f>IF(L28&gt;0,VLOOKUP(L28,#REF!,8,FALSE)," ")</f>
        <v> </v>
      </c>
      <c r="Q28" s="176"/>
      <c r="R28" s="128"/>
      <c r="S28" s="130"/>
      <c r="T28" s="130"/>
      <c r="U28" s="132"/>
    </row>
    <row r="29" spans="2:21" s="3" customFormat="1" ht="41.25" customHeight="1">
      <c r="B29" s="134" t="s">
        <v>15</v>
      </c>
      <c r="C29" s="134"/>
      <c r="D29" s="134"/>
      <c r="E29" s="134"/>
      <c r="F29" s="134"/>
      <c r="G29" s="134"/>
      <c r="H29" s="134"/>
      <c r="I29" s="134"/>
      <c r="J29" s="134"/>
      <c r="L29" s="134" t="s">
        <v>16</v>
      </c>
      <c r="M29" s="134"/>
      <c r="N29" s="134"/>
      <c r="O29" s="134"/>
      <c r="P29" s="134"/>
      <c r="Q29" s="134"/>
      <c r="R29" s="134"/>
      <c r="S29" s="134"/>
      <c r="T29" s="134"/>
      <c r="U29" s="134"/>
    </row>
    <row r="30" spans="2:21" s="3" customFormat="1" ht="26.25" customHeight="1">
      <c r="B30" s="133" t="s">
        <v>7</v>
      </c>
      <c r="C30" s="133"/>
      <c r="D30" s="133"/>
      <c r="E30" s="133"/>
      <c r="F30" s="133"/>
      <c r="G30" s="133"/>
      <c r="H30" s="133"/>
      <c r="I30" s="133"/>
      <c r="J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</row>
    <row r="31" spans="2:21" s="3" customFormat="1" ht="25.5" customHeight="1">
      <c r="B31" s="133" t="s">
        <v>10</v>
      </c>
      <c r="C31" s="133"/>
      <c r="D31" s="133"/>
      <c r="E31" s="133"/>
      <c r="F31" s="133"/>
      <c r="G31" s="133"/>
      <c r="H31" s="133"/>
      <c r="I31" s="133"/>
      <c r="J31" s="133"/>
      <c r="L31" s="133" t="s">
        <v>7</v>
      </c>
      <c r="M31" s="133"/>
      <c r="N31" s="133"/>
      <c r="O31" s="133"/>
      <c r="P31" s="133"/>
      <c r="Q31" s="133"/>
      <c r="R31" s="133"/>
      <c r="S31" s="133"/>
      <c r="T31" s="133"/>
      <c r="U31" s="10"/>
    </row>
    <row r="32" spans="12:21" s="3" customFormat="1" ht="26.25" customHeight="1">
      <c r="L32" s="133" t="s">
        <v>10</v>
      </c>
      <c r="M32" s="133"/>
      <c r="N32" s="133"/>
      <c r="O32" s="133"/>
      <c r="P32" s="133"/>
      <c r="Q32" s="133"/>
      <c r="R32" s="133"/>
      <c r="S32" s="133"/>
      <c r="T32" s="133"/>
      <c r="U32" s="133"/>
    </row>
    <row r="33" s="3" customFormat="1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spans="1:8" ht="12.75">
      <c r="A64" s="2"/>
      <c r="B64" s="2"/>
      <c r="C64" s="2"/>
      <c r="D64" s="2"/>
      <c r="E64" s="2"/>
      <c r="F64" s="2"/>
      <c r="G64" s="2"/>
      <c r="H64" s="2"/>
    </row>
  </sheetData>
  <sheetProtection/>
  <mergeCells count="95">
    <mergeCell ref="Q17:Q18"/>
    <mergeCell ref="A1:J1"/>
    <mergeCell ref="A2:J2"/>
    <mergeCell ref="G6:J8"/>
    <mergeCell ref="G3:J3"/>
    <mergeCell ref="G4:J4"/>
    <mergeCell ref="Q9:Q10"/>
    <mergeCell ref="Q11:Q12"/>
    <mergeCell ref="C3:D3"/>
    <mergeCell ref="C4:D4"/>
    <mergeCell ref="K23:K24"/>
    <mergeCell ref="K25:K26"/>
    <mergeCell ref="Q27:Q28"/>
    <mergeCell ref="K27:K28"/>
    <mergeCell ref="Q21:Q22"/>
    <mergeCell ref="Q23:Q24"/>
    <mergeCell ref="Q25:Q26"/>
    <mergeCell ref="K21:K22"/>
    <mergeCell ref="A6:A8"/>
    <mergeCell ref="Q19:Q20"/>
    <mergeCell ref="B6:B8"/>
    <mergeCell ref="M6:M8"/>
    <mergeCell ref="N6:N8"/>
    <mergeCell ref="O6:O8"/>
    <mergeCell ref="P6:P8"/>
    <mergeCell ref="Q6:Q8"/>
    <mergeCell ref="D6:D8"/>
    <mergeCell ref="K19:K20"/>
    <mergeCell ref="M3:N3"/>
    <mergeCell ref="K17:K18"/>
    <mergeCell ref="C6:C8"/>
    <mergeCell ref="K6:K8"/>
    <mergeCell ref="K9:K10"/>
    <mergeCell ref="K11:K12"/>
    <mergeCell ref="L6:L8"/>
    <mergeCell ref="P4:Q4"/>
    <mergeCell ref="K13:K14"/>
    <mergeCell ref="K15:K16"/>
    <mergeCell ref="E6:E8"/>
    <mergeCell ref="F6:F8"/>
    <mergeCell ref="M4:N4"/>
    <mergeCell ref="Q13:Q14"/>
    <mergeCell ref="Q15:Q16"/>
    <mergeCell ref="R3:U3"/>
    <mergeCell ref="R4:U4"/>
    <mergeCell ref="K2:U2"/>
    <mergeCell ref="K1:U1"/>
    <mergeCell ref="L29:U30"/>
    <mergeCell ref="R13:R14"/>
    <mergeCell ref="S13:S14"/>
    <mergeCell ref="T13:T14"/>
    <mergeCell ref="R6:U8"/>
    <mergeCell ref="P3:Q3"/>
    <mergeCell ref="R9:R10"/>
    <mergeCell ref="S9:S10"/>
    <mergeCell ref="T9:T10"/>
    <mergeCell ref="U9:U10"/>
    <mergeCell ref="R11:R12"/>
    <mergeCell ref="S11:S12"/>
    <mergeCell ref="T11:T12"/>
    <mergeCell ref="U11:U12"/>
    <mergeCell ref="U13:U14"/>
    <mergeCell ref="R15:R16"/>
    <mergeCell ref="S15:S16"/>
    <mergeCell ref="T15:T16"/>
    <mergeCell ref="U15:U16"/>
    <mergeCell ref="R17:R18"/>
    <mergeCell ref="S17:S18"/>
    <mergeCell ref="T17:T18"/>
    <mergeCell ref="U17:U18"/>
    <mergeCell ref="R19:R20"/>
    <mergeCell ref="S19:S20"/>
    <mergeCell ref="T19:T20"/>
    <mergeCell ref="U19:U20"/>
    <mergeCell ref="R21:R22"/>
    <mergeCell ref="S21:S22"/>
    <mergeCell ref="T21:T22"/>
    <mergeCell ref="U21:U22"/>
    <mergeCell ref="R23:R24"/>
    <mergeCell ref="S23:S24"/>
    <mergeCell ref="T23:T24"/>
    <mergeCell ref="U23:U24"/>
    <mergeCell ref="R25:R26"/>
    <mergeCell ref="S25:S26"/>
    <mergeCell ref="T25:T26"/>
    <mergeCell ref="U25:U26"/>
    <mergeCell ref="R27:R28"/>
    <mergeCell ref="S27:S28"/>
    <mergeCell ref="T27:T28"/>
    <mergeCell ref="U27:U28"/>
    <mergeCell ref="B31:J31"/>
    <mergeCell ref="L32:U32"/>
    <mergeCell ref="B30:J30"/>
    <mergeCell ref="L31:T31"/>
    <mergeCell ref="B29:J29"/>
  </mergeCells>
  <printOptions horizontalCentered="1"/>
  <pageMargins left="0.1968503937007874" right="0.2755905511811024" top="0.5905511811023623" bottom="0.5905511811023623" header="0.11811023622047245" footer="0.11811023622047245"/>
  <pageSetup horizontalDpi="600" verticalDpi="600" orientation="portrait" paperSize="9" scale="95" r:id="rId1"/>
  <colBreaks count="1" manualBreakCount="1">
    <brk id="10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岩手県高等学校体育連盟</dc:creator>
  <cp:keywords/>
  <dc:description/>
  <cp:lastModifiedBy>iwate-ed</cp:lastModifiedBy>
  <cp:lastPrinted>2019-06-01T07:51:29Z</cp:lastPrinted>
  <dcterms:created xsi:type="dcterms:W3CDTF">2009-01-25T06:23:14Z</dcterms:created>
  <dcterms:modified xsi:type="dcterms:W3CDTF">2022-06-20T02:12:48Z</dcterms:modified>
  <cp:category/>
  <cp:version/>
  <cp:contentType/>
  <cp:contentStatus/>
</cp:coreProperties>
</file>