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C:\Users\t063090\Desktop\"/>
    </mc:Choice>
  </mc:AlternateContent>
  <xr:revisionPtr revIDLastSave="0" documentId="13_ncr:1_{EF12C4BF-3852-4C47-8018-12E9F348C884}" xr6:coauthVersionLast="36" xr6:coauthVersionMax="47" xr10:uidLastSave="{00000000-0000-0000-0000-000000000000}"/>
  <bookViews>
    <workbookView xWindow="-28920" yWindow="-120" windowWidth="29040" windowHeight="15840" tabRatio="785" firstSheet="1" activeTab="1" xr2:uid="{00000000-000D-0000-FFFF-FFFF00000000}"/>
  </bookViews>
  <sheets>
    <sheet name="専門部番号" sheetId="14" state="hidden" r:id="rId1"/>
    <sheet name="A用紙（男団）" sheetId="1" r:id="rId2"/>
    <sheet name="B用紙（女団）" sheetId="4" r:id="rId3"/>
    <sheet name="C用紙（男個）" sheetId="5" r:id="rId4"/>
    <sheet name="D用紙（女個）" sheetId="15" r:id="rId5"/>
    <sheet name="E用紙（男団）" sheetId="17" r:id="rId6"/>
    <sheet name="F用紙（女団）" sheetId="11" r:id="rId7"/>
    <sheet name="個人試合棄権届" sheetId="16" r:id="rId8"/>
  </sheets>
  <definedNames>
    <definedName name="_xlnm._FilterDatabase" localSheetId="0" hidden="1">専門部番号!$A$2:$H$2</definedName>
    <definedName name="_xlnm.Print_Area" localSheetId="1">'A用紙（男団）'!$A$1:$H$46</definedName>
    <definedName name="_xlnm.Print_Area" localSheetId="2">'B用紙（女団）'!$A$1:$H$30</definedName>
    <definedName name="_xlnm.Print_Area" localSheetId="5">'E用紙（男団）'!$A$1:$I$42</definedName>
    <definedName name="_xlnm.Print_Area" localSheetId="6">'F用紙（女団）'!$A$1:$I$28</definedName>
    <definedName name="_xlnm.Print_Area" localSheetId="7">個人試合棄権届!$A$1:$H$21</definedName>
  </definedNames>
  <calcPr calcId="191029"/>
</workbook>
</file>

<file path=xl/calcChain.xml><?xml version="1.0" encoding="utf-8"?>
<calcChain xmlns="http://schemas.openxmlformats.org/spreadsheetml/2006/main">
  <c r="C25" i="17" l="1"/>
  <c r="H32" i="17"/>
  <c r="G32" i="17"/>
  <c r="F32" i="17"/>
  <c r="E32" i="17"/>
  <c r="H31" i="17"/>
  <c r="G31" i="17"/>
  <c r="F31" i="17"/>
  <c r="E31" i="17"/>
  <c r="D31" i="17"/>
  <c r="C31" i="17"/>
  <c r="H30" i="17"/>
  <c r="G30" i="17"/>
  <c r="F30" i="17"/>
  <c r="E30" i="17"/>
  <c r="D30" i="17"/>
  <c r="C30" i="17"/>
  <c r="H29" i="17"/>
  <c r="G29" i="17"/>
  <c r="F29" i="17"/>
  <c r="E29" i="17"/>
  <c r="D29" i="17"/>
  <c r="C29" i="17"/>
  <c r="H28" i="17"/>
  <c r="G28" i="17"/>
  <c r="F28" i="17"/>
  <c r="E28" i="17"/>
  <c r="D28" i="17"/>
  <c r="C28" i="17"/>
  <c r="H27" i="17"/>
  <c r="G27" i="17"/>
  <c r="F27" i="17"/>
  <c r="E27" i="17"/>
  <c r="D27" i="17"/>
  <c r="C27" i="17"/>
  <c r="O1" i="14"/>
  <c r="O2" i="14"/>
  <c r="G10" i="17" s="1"/>
  <c r="H20" i="17"/>
  <c r="G20" i="17"/>
  <c r="F20" i="17"/>
  <c r="E20" i="17"/>
  <c r="H19" i="17"/>
  <c r="G19" i="17"/>
  <c r="F19" i="17"/>
  <c r="E19" i="17"/>
  <c r="D19" i="17"/>
  <c r="C19" i="17"/>
  <c r="H18" i="17"/>
  <c r="G18" i="17"/>
  <c r="F18" i="17"/>
  <c r="E18" i="17"/>
  <c r="D18" i="17"/>
  <c r="C18" i="17"/>
  <c r="H17" i="17"/>
  <c r="G17" i="17"/>
  <c r="F17" i="17"/>
  <c r="E17" i="17"/>
  <c r="D17" i="17"/>
  <c r="C17" i="17"/>
  <c r="H16" i="17"/>
  <c r="G16" i="17"/>
  <c r="F16" i="17"/>
  <c r="E16" i="17"/>
  <c r="D16" i="17"/>
  <c r="C16" i="17"/>
  <c r="H15" i="17"/>
  <c r="G15" i="17"/>
  <c r="F15" i="17"/>
  <c r="E15" i="17"/>
  <c r="D15" i="17"/>
  <c r="C15" i="17"/>
  <c r="H14" i="17"/>
  <c r="G14" i="17"/>
  <c r="F14" i="17"/>
  <c r="E14" i="17"/>
  <c r="D14" i="17"/>
  <c r="C14" i="17"/>
  <c r="H13" i="17"/>
  <c r="G13" i="17"/>
  <c r="F13" i="17"/>
  <c r="E13" i="17"/>
  <c r="D13" i="17"/>
  <c r="C13" i="17"/>
  <c r="C11" i="17"/>
  <c r="H18" i="11"/>
  <c r="G18" i="11"/>
  <c r="F18" i="11"/>
  <c r="E18" i="11"/>
  <c r="C11" i="11"/>
  <c r="E17" i="11"/>
  <c r="F17" i="11"/>
  <c r="G17" i="11"/>
  <c r="H17" i="11"/>
  <c r="F34" i="15"/>
  <c r="E34" i="15"/>
  <c r="B34" i="15" s="1"/>
  <c r="F33" i="15"/>
  <c r="E33" i="15"/>
  <c r="B33" i="15" s="1"/>
  <c r="F32" i="15"/>
  <c r="E32" i="15"/>
  <c r="B32" i="15" s="1"/>
  <c r="F31" i="15"/>
  <c r="E31" i="15"/>
  <c r="B31" i="15" s="1"/>
  <c r="F30" i="15"/>
  <c r="E30" i="15"/>
  <c r="B30" i="15" s="1"/>
  <c r="F29" i="15"/>
  <c r="E29" i="15"/>
  <c r="B29" i="15" s="1"/>
  <c r="F28" i="15"/>
  <c r="E28" i="15"/>
  <c r="B28" i="15" s="1"/>
  <c r="F27" i="15"/>
  <c r="E27" i="15"/>
  <c r="B27" i="15" s="1"/>
  <c r="F26" i="15"/>
  <c r="E26" i="15"/>
  <c r="B26" i="15" s="1"/>
  <c r="F25" i="15"/>
  <c r="E25" i="15"/>
  <c r="B25" i="15" s="1"/>
  <c r="F24" i="15"/>
  <c r="E24" i="15"/>
  <c r="B24" i="15" s="1"/>
  <c r="F23" i="15"/>
  <c r="E23" i="15"/>
  <c r="B23" i="15" s="1"/>
  <c r="F22" i="15"/>
  <c r="E22" i="15"/>
  <c r="B22" i="15" s="1"/>
  <c r="F21" i="15"/>
  <c r="E21" i="15"/>
  <c r="B21" i="15" s="1"/>
  <c r="F20" i="15"/>
  <c r="E20" i="15"/>
  <c r="B20" i="15" s="1"/>
  <c r="F19" i="15"/>
  <c r="E19" i="15"/>
  <c r="B19" i="15" s="1"/>
  <c r="F18" i="15"/>
  <c r="E18" i="15"/>
  <c r="B18" i="15" s="1"/>
  <c r="F17" i="15"/>
  <c r="E17" i="15"/>
  <c r="B17" i="15" s="1"/>
  <c r="F16" i="15"/>
  <c r="E16" i="15"/>
  <c r="B16" i="15" s="1"/>
  <c r="F15" i="15"/>
  <c r="E15" i="15"/>
  <c r="B15" i="15" s="1"/>
  <c r="F14" i="15"/>
  <c r="E14" i="15"/>
  <c r="B14" i="15" s="1"/>
  <c r="F13" i="15"/>
  <c r="E13" i="15"/>
  <c r="B13" i="15" s="1"/>
  <c r="F12" i="15"/>
  <c r="E12" i="15"/>
  <c r="B12" i="15" s="1"/>
  <c r="H10" i="15"/>
  <c r="H10" i="5"/>
  <c r="G13" i="1"/>
  <c r="G11" i="17" s="1"/>
  <c r="C17" i="4"/>
  <c r="D17" i="4"/>
  <c r="C18" i="4"/>
  <c r="D18" i="4"/>
  <c r="C19" i="4"/>
  <c r="C17" i="11" s="1"/>
  <c r="D19" i="4"/>
  <c r="D17" i="11" s="1"/>
  <c r="C20" i="4"/>
  <c r="D20" i="4"/>
  <c r="C21" i="4"/>
  <c r="D21" i="4"/>
  <c r="A27" i="1"/>
  <c r="A23" i="17" s="1"/>
  <c r="A11" i="1"/>
  <c r="A9" i="17" s="1"/>
  <c r="D38" i="1"/>
  <c r="D32" i="17" s="1"/>
  <c r="C38" i="1"/>
  <c r="C32" i="17" s="1"/>
  <c r="D37" i="1"/>
  <c r="C37" i="1"/>
  <c r="D36" i="1"/>
  <c r="C36" i="1"/>
  <c r="D35" i="1"/>
  <c r="C35" i="1"/>
  <c r="D34" i="1"/>
  <c r="C34" i="1"/>
  <c r="D33" i="1"/>
  <c r="C33" i="1"/>
  <c r="D32" i="1"/>
  <c r="C32" i="1"/>
  <c r="D31" i="1"/>
  <c r="C31" i="1"/>
  <c r="G25" i="17"/>
  <c r="C17" i="1"/>
  <c r="D17" i="1"/>
  <c r="C18" i="1"/>
  <c r="D18" i="1"/>
  <c r="C19" i="1"/>
  <c r="D19" i="1"/>
  <c r="C20" i="1"/>
  <c r="D20" i="1"/>
  <c r="C21" i="1"/>
  <c r="D21" i="1"/>
  <c r="C22" i="1"/>
  <c r="D22" i="1"/>
  <c r="C23" i="1"/>
  <c r="D23" i="1"/>
  <c r="H143" i="14"/>
  <c r="A143" i="14" s="1"/>
  <c r="H144" i="14"/>
  <c r="H145" i="14"/>
  <c r="H146" i="14"/>
  <c r="H147" i="14"/>
  <c r="H148" i="14"/>
  <c r="H149" i="14"/>
  <c r="A149" i="14" s="1"/>
  <c r="H150" i="14"/>
  <c r="A150" i="14" s="1"/>
  <c r="H151" i="14"/>
  <c r="A151" i="14" s="1"/>
  <c r="H152" i="14"/>
  <c r="H153" i="14"/>
  <c r="A612" i="14"/>
  <c r="A613" i="14"/>
  <c r="H154" i="14"/>
  <c r="H155" i="14"/>
  <c r="A155" i="14" s="1"/>
  <c r="H156" i="14"/>
  <c r="H157" i="14"/>
  <c r="H158" i="14"/>
  <c r="H159" i="14"/>
  <c r="A159" i="14" s="1"/>
  <c r="H160" i="14"/>
  <c r="A160" i="14" s="1"/>
  <c r="H161" i="14"/>
  <c r="H162" i="14"/>
  <c r="H163" i="14"/>
  <c r="A163" i="14" s="1"/>
  <c r="H164" i="14"/>
  <c r="H165" i="14"/>
  <c r="H166" i="14"/>
  <c r="H167" i="14"/>
  <c r="A167" i="14" s="1"/>
  <c r="H168" i="14"/>
  <c r="A168" i="14" s="1"/>
  <c r="H169" i="14"/>
  <c r="H170" i="14"/>
  <c r="H171" i="14"/>
  <c r="A171" i="14" s="1"/>
  <c r="H172" i="14"/>
  <c r="H173" i="14"/>
  <c r="A173" i="14" s="1"/>
  <c r="H174" i="14"/>
  <c r="A174" i="14" s="1"/>
  <c r="H175" i="14"/>
  <c r="H176" i="14"/>
  <c r="H177" i="14"/>
  <c r="H178" i="14"/>
  <c r="H179" i="14"/>
  <c r="A179" i="14" s="1"/>
  <c r="A618" i="14"/>
  <c r="H180" i="14"/>
  <c r="H181" i="14"/>
  <c r="H182" i="14"/>
  <c r="A622" i="14"/>
  <c r="A623" i="14"/>
  <c r="H183" i="14"/>
  <c r="H184" i="14"/>
  <c r="A184" i="14" s="1"/>
  <c r="A628" i="14"/>
  <c r="H185" i="14"/>
  <c r="A185" i="14" s="1"/>
  <c r="H186" i="14"/>
  <c r="H187" i="14"/>
  <c r="H188" i="14"/>
  <c r="H189" i="14"/>
  <c r="H190" i="14"/>
  <c r="A630" i="14"/>
  <c r="A631" i="14"/>
  <c r="H191" i="14"/>
  <c r="H192" i="14"/>
  <c r="H193" i="14"/>
  <c r="H194" i="14"/>
  <c r="H195" i="14"/>
  <c r="A195" i="14" s="1"/>
  <c r="H196" i="14"/>
  <c r="A196" i="14" s="1"/>
  <c r="H197" i="14"/>
  <c r="A197" i="14" s="1"/>
  <c r="H198" i="14"/>
  <c r="H199" i="14"/>
  <c r="H200" i="14"/>
  <c r="H201" i="14"/>
  <c r="H202" i="14"/>
  <c r="H203" i="14"/>
  <c r="A203" i="14" s="1"/>
  <c r="H204" i="14"/>
  <c r="H205" i="14"/>
  <c r="A205" i="14" s="1"/>
  <c r="H206" i="14"/>
  <c r="A206" i="14" s="1"/>
  <c r="H207" i="14"/>
  <c r="H208" i="14"/>
  <c r="A591" i="14"/>
  <c r="A594" i="14"/>
  <c r="H98" i="14"/>
  <c r="H99" i="14"/>
  <c r="H100" i="14"/>
  <c r="A100" i="14" s="1"/>
  <c r="H101" i="14"/>
  <c r="A101" i="14" s="1"/>
  <c r="H102" i="14"/>
  <c r="A102" i="14" s="1"/>
  <c r="H103" i="14"/>
  <c r="H104" i="14"/>
  <c r="A104" i="14" s="1"/>
  <c r="H105" i="14"/>
  <c r="H106" i="14"/>
  <c r="H107" i="14"/>
  <c r="H108" i="14"/>
  <c r="A108" i="14" s="1"/>
  <c r="H109" i="14"/>
  <c r="A109" i="14" s="1"/>
  <c r="H110" i="14"/>
  <c r="A110" i="14" s="1"/>
  <c r="H111" i="14"/>
  <c r="H112" i="14"/>
  <c r="A112" i="14" s="1"/>
  <c r="H113" i="14"/>
  <c r="A599" i="14"/>
  <c r="H114" i="14"/>
  <c r="A114" i="14" s="1"/>
  <c r="H115" i="14"/>
  <c r="A115" i="14" s="1"/>
  <c r="H116" i="14"/>
  <c r="A116" i="14" s="1"/>
  <c r="H117" i="14"/>
  <c r="H118" i="14"/>
  <c r="H119" i="14"/>
  <c r="H120" i="14"/>
  <c r="H121" i="14"/>
  <c r="A121" i="14" s="1"/>
  <c r="H122" i="14"/>
  <c r="H123" i="14"/>
  <c r="A123" i="14" s="1"/>
  <c r="H124" i="14"/>
  <c r="A124" i="14" s="1"/>
  <c r="H125" i="14"/>
  <c r="H126" i="14"/>
  <c r="H127" i="14"/>
  <c r="H128" i="14"/>
  <c r="H129" i="14"/>
  <c r="A129" i="14" s="1"/>
  <c r="H130" i="14"/>
  <c r="A130" i="14" s="1"/>
  <c r="H131" i="14"/>
  <c r="A131" i="14" s="1"/>
  <c r="H132" i="14"/>
  <c r="A132" i="14" s="1"/>
  <c r="H133" i="14"/>
  <c r="A603" i="14"/>
  <c r="H134" i="14"/>
  <c r="A134" i="14" s="1"/>
  <c r="H135" i="14"/>
  <c r="H136" i="14"/>
  <c r="A136" i="14" s="1"/>
  <c r="A605" i="14"/>
  <c r="H137" i="14"/>
  <c r="A137" i="14" s="1"/>
  <c r="H138" i="14"/>
  <c r="A138" i="14" s="1"/>
  <c r="H139" i="14"/>
  <c r="H140" i="14"/>
  <c r="A140" i="14" s="1"/>
  <c r="H141" i="14"/>
  <c r="A141" i="14" s="1"/>
  <c r="H142" i="14"/>
  <c r="A142" i="14" s="1"/>
  <c r="A586" i="14"/>
  <c r="A554" i="14"/>
  <c r="A555" i="14"/>
  <c r="H3" i="14"/>
  <c r="H4" i="14"/>
  <c r="H5" i="14"/>
  <c r="H6" i="14"/>
  <c r="A6" i="14" s="1"/>
  <c r="H7" i="14"/>
  <c r="H8" i="14"/>
  <c r="H9" i="14"/>
  <c r="A9" i="14" s="1"/>
  <c r="H10" i="14"/>
  <c r="A10" i="14" s="1"/>
  <c r="H11" i="14"/>
  <c r="H12" i="14"/>
  <c r="H13" i="14"/>
  <c r="H14" i="14"/>
  <c r="A14" i="14" s="1"/>
  <c r="H15" i="14"/>
  <c r="H16" i="14"/>
  <c r="H17" i="14"/>
  <c r="A17" i="14" s="1"/>
  <c r="H18" i="14"/>
  <c r="A18" i="14" s="1"/>
  <c r="H19" i="14"/>
  <c r="H20" i="14"/>
  <c r="H21" i="14"/>
  <c r="A21" i="14" s="1"/>
  <c r="H22" i="14"/>
  <c r="A22" i="14" s="1"/>
  <c r="H23" i="14"/>
  <c r="A23" i="14" s="1"/>
  <c r="H24" i="14"/>
  <c r="H25" i="14"/>
  <c r="A25" i="14" s="1"/>
  <c r="H26" i="14"/>
  <c r="A26" i="14" s="1"/>
  <c r="H27" i="14"/>
  <c r="H28" i="14"/>
  <c r="H29" i="14"/>
  <c r="H30" i="14"/>
  <c r="A30" i="14" s="1"/>
  <c r="H31" i="14"/>
  <c r="A31" i="14" s="1"/>
  <c r="H32" i="14"/>
  <c r="H33" i="14"/>
  <c r="A33" i="14" s="1"/>
  <c r="A556" i="14"/>
  <c r="A560" i="14"/>
  <c r="A561" i="14"/>
  <c r="A563" i="14"/>
  <c r="A564" i="14"/>
  <c r="A568" i="14"/>
  <c r="A569" i="14"/>
  <c r="A571" i="14"/>
  <c r="A572" i="14"/>
  <c r="H34" i="14"/>
  <c r="H35" i="14"/>
  <c r="H36" i="14"/>
  <c r="A36" i="14" s="1"/>
  <c r="H37" i="14"/>
  <c r="A37" i="14" s="1"/>
  <c r="H38" i="14"/>
  <c r="H39" i="14"/>
  <c r="A39" i="14" s="1"/>
  <c r="H40" i="14"/>
  <c r="A40" i="14" s="1"/>
  <c r="H41" i="14"/>
  <c r="A41" i="14" s="1"/>
  <c r="H42" i="14"/>
  <c r="H43" i="14"/>
  <c r="A43" i="14" s="1"/>
  <c r="H44" i="14"/>
  <c r="A44" i="14" s="1"/>
  <c r="H45" i="14"/>
  <c r="A45" i="14" s="1"/>
  <c r="H46" i="14"/>
  <c r="H47" i="14"/>
  <c r="A47" i="14" s="1"/>
  <c r="H48" i="14"/>
  <c r="A48" i="14" s="1"/>
  <c r="H49" i="14"/>
  <c r="A49" i="14" s="1"/>
  <c r="H50" i="14"/>
  <c r="H51" i="14"/>
  <c r="H52" i="14"/>
  <c r="A52" i="14" s="1"/>
  <c r="H53" i="14"/>
  <c r="A53" i="14" s="1"/>
  <c r="H54" i="14"/>
  <c r="H55" i="14"/>
  <c r="A55" i="14" s="1"/>
  <c r="H56" i="14"/>
  <c r="A56" i="14" s="1"/>
  <c r="A577" i="14"/>
  <c r="H57" i="14"/>
  <c r="H58" i="14"/>
  <c r="A58" i="14" s="1"/>
  <c r="H59" i="14"/>
  <c r="A59" i="14" s="1"/>
  <c r="H60" i="14"/>
  <c r="A60" i="14" s="1"/>
  <c r="H61" i="14"/>
  <c r="A61" i="14" s="1"/>
  <c r="H62" i="14"/>
  <c r="A579" i="14"/>
  <c r="A580" i="14"/>
  <c r="H63" i="14"/>
  <c r="A63" i="14" s="1"/>
  <c r="H64" i="14"/>
  <c r="A64" i="14" s="1"/>
  <c r="H65" i="14"/>
  <c r="H66" i="14"/>
  <c r="H67" i="14"/>
  <c r="A67" i="14" s="1"/>
  <c r="H68" i="14"/>
  <c r="A68" i="14" s="1"/>
  <c r="H69" i="14"/>
  <c r="A69" i="14" s="1"/>
  <c r="H70" i="14"/>
  <c r="A70" i="14" s="1"/>
  <c r="H71" i="14"/>
  <c r="A71" i="14" s="1"/>
  <c r="H72" i="14"/>
  <c r="A72" i="14" s="1"/>
  <c r="H73" i="14"/>
  <c r="A73" i="14" s="1"/>
  <c r="H74" i="14"/>
  <c r="A74" i="14" s="1"/>
  <c r="H75" i="14"/>
  <c r="A75" i="14" s="1"/>
  <c r="H76" i="14"/>
  <c r="A76" i="14" s="1"/>
  <c r="H77" i="14"/>
  <c r="A77" i="14" s="1"/>
  <c r="H78" i="14"/>
  <c r="A78" i="14" s="1"/>
  <c r="H79" i="14"/>
  <c r="A79" i="14" s="1"/>
  <c r="H80" i="14"/>
  <c r="A80" i="14" s="1"/>
  <c r="A582" i="14"/>
  <c r="H81" i="14"/>
  <c r="A81" i="14" s="1"/>
  <c r="H82" i="14"/>
  <c r="A82" i="14" s="1"/>
  <c r="A583" i="14"/>
  <c r="A584" i="14"/>
  <c r="H83" i="14"/>
  <c r="A83" i="14" s="1"/>
  <c r="H84" i="14"/>
  <c r="A84" i="14" s="1"/>
  <c r="H85" i="14"/>
  <c r="A85" i="14" s="1"/>
  <c r="H86" i="14"/>
  <c r="A86" i="14" s="1"/>
  <c r="H87" i="14"/>
  <c r="A87" i="14" s="1"/>
  <c r="H88" i="14"/>
  <c r="A88" i="14" s="1"/>
  <c r="H89" i="14"/>
  <c r="A89" i="14" s="1"/>
  <c r="H90" i="14"/>
  <c r="A90" i="14" s="1"/>
  <c r="A585" i="14"/>
  <c r="H91" i="14"/>
  <c r="A91" i="14" s="1"/>
  <c r="H92" i="14"/>
  <c r="A92" i="14" s="1"/>
  <c r="H93" i="14"/>
  <c r="A93" i="14" s="1"/>
  <c r="H94" i="14"/>
  <c r="A94" i="14" s="1"/>
  <c r="H95" i="14"/>
  <c r="A95" i="14" s="1"/>
  <c r="H96" i="14"/>
  <c r="A96" i="14" s="1"/>
  <c r="H97" i="14"/>
  <c r="A97" i="14" s="1"/>
  <c r="A144" i="14"/>
  <c r="A145" i="14"/>
  <c r="A146" i="14"/>
  <c r="A147" i="14"/>
  <c r="A148" i="14"/>
  <c r="A152" i="14"/>
  <c r="A153" i="14"/>
  <c r="A608" i="14"/>
  <c r="A609" i="14"/>
  <c r="A610" i="14"/>
  <c r="A611" i="14"/>
  <c r="A614" i="14"/>
  <c r="A154" i="14"/>
  <c r="A156" i="14"/>
  <c r="A157" i="14"/>
  <c r="A158" i="14"/>
  <c r="A161" i="14"/>
  <c r="A162" i="14"/>
  <c r="A164" i="14"/>
  <c r="A165" i="14"/>
  <c r="A166" i="14"/>
  <c r="A615" i="14"/>
  <c r="A616" i="14"/>
  <c r="A169" i="14"/>
  <c r="A170" i="14"/>
  <c r="A172" i="14"/>
  <c r="A175" i="14"/>
  <c r="A176" i="14"/>
  <c r="A177" i="14"/>
  <c r="A178" i="14"/>
  <c r="A617" i="14"/>
  <c r="A180" i="14"/>
  <c r="A181" i="14"/>
  <c r="A619" i="14"/>
  <c r="A620" i="14"/>
  <c r="A182" i="14"/>
  <c r="A551" i="14"/>
  <c r="A621" i="14"/>
  <c r="A624" i="14"/>
  <c r="A625" i="14"/>
  <c r="A183" i="14"/>
  <c r="A626" i="14"/>
  <c r="A627" i="14"/>
  <c r="A186" i="14"/>
  <c r="A187" i="14"/>
  <c r="A188" i="14"/>
  <c r="A189" i="14"/>
  <c r="A190" i="14"/>
  <c r="A629" i="14"/>
  <c r="A632" i="14"/>
  <c r="A633" i="14"/>
  <c r="A191" i="14"/>
  <c r="A192" i="14"/>
  <c r="A193" i="14"/>
  <c r="A194" i="14"/>
  <c r="A198" i="14"/>
  <c r="A199" i="14"/>
  <c r="A200" i="14"/>
  <c r="A201" i="14"/>
  <c r="A202" i="14"/>
  <c r="A634" i="14"/>
  <c r="A635" i="14"/>
  <c r="A636" i="14"/>
  <c r="A637" i="14"/>
  <c r="A638" i="14"/>
  <c r="A204" i="14"/>
  <c r="A639" i="14"/>
  <c r="A207" i="14"/>
  <c r="A208" i="14"/>
  <c r="A590" i="14"/>
  <c r="A592" i="14"/>
  <c r="A593" i="14"/>
  <c r="A595" i="14"/>
  <c r="A98" i="14"/>
  <c r="A99" i="14"/>
  <c r="A103" i="14"/>
  <c r="A105" i="14"/>
  <c r="A106" i="14"/>
  <c r="A107" i="14"/>
  <c r="A111" i="14"/>
  <c r="A113" i="14"/>
  <c r="A596" i="14"/>
  <c r="A597" i="14"/>
  <c r="A598" i="14"/>
  <c r="A117" i="14"/>
  <c r="A118" i="14"/>
  <c r="A119" i="14"/>
  <c r="A120" i="14"/>
  <c r="A122" i="14"/>
  <c r="A125" i="14"/>
  <c r="A126" i="14"/>
  <c r="A127" i="14"/>
  <c r="A128" i="14"/>
  <c r="A600" i="14"/>
  <c r="A601" i="14"/>
  <c r="A133" i="14"/>
  <c r="A602" i="14"/>
  <c r="A135" i="14"/>
  <c r="A604" i="14"/>
  <c r="A606" i="14"/>
  <c r="A607" i="14"/>
  <c r="A139" i="14"/>
  <c r="A587" i="14"/>
  <c r="A588" i="14"/>
  <c r="A589" i="14"/>
  <c r="A3" i="14"/>
  <c r="A4" i="14"/>
  <c r="A5" i="14"/>
  <c r="A7" i="14"/>
  <c r="A8" i="14"/>
  <c r="A11" i="14"/>
  <c r="A12" i="14"/>
  <c r="A13" i="14"/>
  <c r="A15" i="14"/>
  <c r="A16" i="14"/>
  <c r="A19" i="14"/>
  <c r="A20" i="14"/>
  <c r="A24" i="14"/>
  <c r="A27" i="14"/>
  <c r="A28" i="14"/>
  <c r="A29" i="14"/>
  <c r="A32" i="14"/>
  <c r="A557" i="14"/>
  <c r="A558" i="14"/>
  <c r="A559" i="14"/>
  <c r="A562" i="14"/>
  <c r="A565" i="14"/>
  <c r="A566" i="14"/>
  <c r="A567" i="14"/>
  <c r="A570" i="14"/>
  <c r="A573" i="14"/>
  <c r="A34" i="14"/>
  <c r="A35" i="14"/>
  <c r="A38" i="14"/>
  <c r="A42" i="14"/>
  <c r="A46" i="14"/>
  <c r="A50" i="14"/>
  <c r="A51" i="14"/>
  <c r="A54" i="14"/>
  <c r="A574" i="14"/>
  <c r="A575" i="14"/>
  <c r="A576" i="14"/>
  <c r="A578" i="14"/>
  <c r="A57" i="14"/>
  <c r="A62" i="14"/>
  <c r="A581" i="14"/>
  <c r="A65" i="14"/>
  <c r="A66" i="14"/>
  <c r="A553" i="14"/>
  <c r="G28" i="1" l="1"/>
  <c r="G24" i="17"/>
  <c r="G10" i="11"/>
  <c r="G12" i="1"/>
  <c r="G12" i="4"/>
  <c r="F9" i="5"/>
  <c r="F9" i="15"/>
  <c r="C16" i="4"/>
  <c r="C22" i="4"/>
  <c r="C18" i="11" s="1"/>
  <c r="H16" i="11" l="1"/>
  <c r="G16" i="11"/>
  <c r="F16" i="11"/>
  <c r="E16" i="11"/>
  <c r="C16" i="11"/>
  <c r="H15" i="11"/>
  <c r="G15" i="11"/>
  <c r="F15" i="11"/>
  <c r="E15" i="11"/>
  <c r="H14" i="11"/>
  <c r="G14" i="11"/>
  <c r="F14" i="11"/>
  <c r="E14" i="11"/>
  <c r="H13" i="11"/>
  <c r="G13" i="11"/>
  <c r="F13" i="11"/>
  <c r="E13" i="11"/>
  <c r="E13" i="5"/>
  <c r="F13" i="5"/>
  <c r="E14" i="5"/>
  <c r="F14" i="5"/>
  <c r="E15" i="5"/>
  <c r="F15" i="5"/>
  <c r="E16" i="5"/>
  <c r="F16" i="5"/>
  <c r="E17" i="5"/>
  <c r="F17" i="5"/>
  <c r="E18" i="5"/>
  <c r="F18" i="5"/>
  <c r="E19" i="5"/>
  <c r="F19" i="5"/>
  <c r="E20" i="5"/>
  <c r="F20" i="5"/>
  <c r="E21" i="5"/>
  <c r="F21" i="5"/>
  <c r="E22" i="5"/>
  <c r="F22" i="5"/>
  <c r="E23" i="5"/>
  <c r="F23" i="5"/>
  <c r="E24" i="5"/>
  <c r="F24" i="5"/>
  <c r="E25" i="5"/>
  <c r="F25" i="5"/>
  <c r="E26" i="5"/>
  <c r="F26" i="5"/>
  <c r="E27" i="5"/>
  <c r="F27" i="5"/>
  <c r="E28" i="5"/>
  <c r="F28" i="5"/>
  <c r="E29" i="5"/>
  <c r="F29" i="5"/>
  <c r="E30" i="5"/>
  <c r="F30" i="5"/>
  <c r="E31" i="5"/>
  <c r="F31" i="5"/>
  <c r="E32" i="5"/>
  <c r="F32" i="5"/>
  <c r="E33" i="5"/>
  <c r="F33" i="5"/>
  <c r="E34" i="5"/>
  <c r="F34" i="5"/>
  <c r="F12" i="5"/>
  <c r="E12" i="5"/>
  <c r="D22" i="4" l="1"/>
  <c r="D18" i="11" s="1"/>
  <c r="C15" i="11"/>
  <c r="D16" i="4"/>
  <c r="C14" i="11"/>
  <c r="D15" i="4"/>
  <c r="C15" i="4"/>
  <c r="G13" i="4"/>
  <c r="G11" i="11" s="1"/>
  <c r="C13" i="11" l="1"/>
  <c r="D13" i="11"/>
  <c r="D14" i="11"/>
  <c r="D15" i="11"/>
  <c r="D16" i="11"/>
  <c r="D24" i="1"/>
  <c r="D20" i="17" s="1"/>
  <c r="C24" i="1"/>
  <c r="D16" i="1"/>
  <c r="C16" i="1"/>
  <c r="C15" i="1"/>
  <c r="D15" i="1"/>
  <c r="C20" i="17" l="1"/>
  <c r="H454" i="14"/>
  <c r="A454" i="14"/>
  <c r="H453" i="14"/>
  <c r="A453" i="14"/>
  <c r="H452" i="14"/>
  <c r="A452" i="14"/>
  <c r="H451" i="14"/>
  <c r="A451" i="14"/>
  <c r="H450" i="14"/>
  <c r="A450" i="14"/>
  <c r="H449" i="14"/>
  <c r="A449" i="14"/>
  <c r="H448" i="14"/>
  <c r="A448" i="14"/>
  <c r="H447" i="14"/>
  <c r="A447" i="14"/>
  <c r="H446" i="14"/>
  <c r="A446" i="14"/>
  <c r="H445" i="14"/>
  <c r="A445" i="14"/>
  <c r="H444" i="14"/>
  <c r="A444" i="14"/>
  <c r="H443" i="14"/>
  <c r="A443" i="14"/>
  <c r="H442" i="14"/>
  <c r="A442" i="14"/>
  <c r="H441" i="14"/>
  <c r="A441" i="14"/>
  <c r="H440" i="14"/>
  <c r="A440" i="14"/>
  <c r="H439" i="14"/>
  <c r="A439" i="14"/>
  <c r="H438" i="14"/>
  <c r="A438" i="14"/>
  <c r="H437" i="14"/>
  <c r="A437" i="14"/>
  <c r="H436" i="14"/>
  <c r="A436" i="14"/>
  <c r="H435" i="14"/>
  <c r="A435" i="14"/>
  <c r="H434" i="14"/>
  <c r="A434" i="14"/>
  <c r="H433" i="14"/>
  <c r="A433" i="14"/>
  <c r="H432" i="14"/>
  <c r="A432" i="14"/>
  <c r="H431" i="14"/>
  <c r="A431" i="14"/>
  <c r="H430" i="14"/>
  <c r="A430" i="14"/>
  <c r="H429" i="14"/>
  <c r="A429" i="14"/>
  <c r="H428" i="14"/>
  <c r="A428" i="14"/>
  <c r="H427" i="14"/>
  <c r="A427" i="14"/>
  <c r="H426" i="14"/>
  <c r="A426" i="14"/>
  <c r="H425" i="14"/>
  <c r="A425" i="14"/>
  <c r="H424" i="14"/>
  <c r="A424" i="14"/>
  <c r="H423" i="14"/>
  <c r="A423" i="14"/>
  <c r="H422" i="14"/>
  <c r="A422" i="14"/>
  <c r="H421" i="14"/>
  <c r="A421" i="14"/>
  <c r="H420" i="14"/>
  <c r="A420" i="14"/>
  <c r="H419" i="14"/>
  <c r="A419" i="14"/>
  <c r="H418" i="14"/>
  <c r="A418" i="14"/>
  <c r="H417" i="14"/>
  <c r="A417" i="14"/>
  <c r="H416" i="14"/>
  <c r="A416" i="14"/>
  <c r="H415" i="14"/>
  <c r="A415" i="14"/>
  <c r="H414" i="14"/>
  <c r="A414" i="14"/>
  <c r="H413" i="14"/>
  <c r="A413" i="14"/>
  <c r="H412" i="14"/>
  <c r="A412" i="14"/>
  <c r="H411" i="14"/>
  <c r="A411" i="14"/>
  <c r="H410" i="14"/>
  <c r="A410" i="14"/>
  <c r="H409" i="14"/>
  <c r="A409" i="14"/>
  <c r="H408" i="14"/>
  <c r="A408" i="14"/>
  <c r="H407" i="14"/>
  <c r="A407" i="14"/>
  <c r="H406" i="14"/>
  <c r="A406" i="14"/>
  <c r="H405" i="14"/>
  <c r="A405" i="14"/>
  <c r="H404" i="14"/>
  <c r="A404" i="14"/>
  <c r="H403" i="14"/>
  <c r="A403" i="14"/>
  <c r="H402" i="14"/>
  <c r="A402" i="14"/>
  <c r="H401" i="14"/>
  <c r="A401" i="14"/>
  <c r="H400" i="14"/>
  <c r="A400" i="14"/>
  <c r="H399" i="14"/>
  <c r="A399" i="14"/>
  <c r="H398" i="14"/>
  <c r="A398" i="14"/>
  <c r="H397" i="14"/>
  <c r="A397" i="14"/>
  <c r="H396" i="14"/>
  <c r="A396" i="14"/>
  <c r="H395" i="14"/>
  <c r="A395" i="14"/>
  <c r="H394" i="14"/>
  <c r="A394" i="14"/>
  <c r="H393" i="14"/>
  <c r="A393" i="14"/>
  <c r="H392" i="14"/>
  <c r="A392" i="14"/>
  <c r="H391" i="14"/>
  <c r="A391" i="14"/>
  <c r="H390" i="14"/>
  <c r="A390" i="14"/>
  <c r="H389" i="14"/>
  <c r="A389" i="14"/>
  <c r="H388" i="14"/>
  <c r="A388" i="14"/>
  <c r="H387" i="14"/>
  <c r="A387" i="14"/>
  <c r="H386" i="14"/>
  <c r="A386" i="14"/>
  <c r="H385" i="14"/>
  <c r="A385" i="14"/>
  <c r="H384" i="14"/>
  <c r="A384" i="14"/>
  <c r="H383" i="14"/>
  <c r="A383" i="14"/>
  <c r="H382" i="14"/>
  <c r="A382" i="14"/>
  <c r="H381" i="14"/>
  <c r="A381" i="14"/>
  <c r="H380" i="14"/>
  <c r="A380" i="14"/>
  <c r="H379" i="14"/>
  <c r="A379" i="14"/>
  <c r="H378" i="14"/>
  <c r="A378" i="14"/>
  <c r="H377" i="14"/>
  <c r="A377" i="14"/>
  <c r="H376" i="14"/>
  <c r="A376" i="14"/>
  <c r="H375" i="14"/>
  <c r="A375" i="14"/>
  <c r="H374" i="14"/>
  <c r="A374" i="14"/>
  <c r="H373" i="14"/>
  <c r="A373" i="14"/>
  <c r="H372" i="14"/>
  <c r="A372" i="14"/>
  <c r="H371" i="14"/>
  <c r="A371" i="14"/>
  <c r="H370" i="14"/>
  <c r="A370" i="14"/>
  <c r="H369" i="14"/>
  <c r="A369" i="14"/>
  <c r="H368" i="14"/>
  <c r="A368" i="14"/>
  <c r="H367" i="14"/>
  <c r="A367" i="14"/>
  <c r="H366" i="14"/>
  <c r="A366" i="14"/>
  <c r="H365" i="14"/>
  <c r="A365" i="14"/>
  <c r="H364" i="14"/>
  <c r="A364" i="14"/>
  <c r="H363" i="14"/>
  <c r="A363" i="14"/>
  <c r="H362" i="14"/>
  <c r="A362" i="14"/>
  <c r="H361" i="14"/>
  <c r="A361" i="14"/>
  <c r="H360" i="14"/>
  <c r="A360" i="14"/>
  <c r="H359" i="14"/>
  <c r="A359" i="14"/>
  <c r="H358" i="14"/>
  <c r="A358" i="14"/>
  <c r="H357" i="14"/>
  <c r="A357" i="14"/>
  <c r="H356" i="14"/>
  <c r="A356" i="14"/>
  <c r="H355" i="14"/>
  <c r="A355" i="14"/>
  <c r="H354" i="14"/>
  <c r="A354" i="14"/>
  <c r="H353" i="14"/>
  <c r="A353" i="14"/>
  <c r="H352" i="14"/>
  <c r="A352" i="14"/>
  <c r="H351" i="14"/>
  <c r="A351" i="14"/>
  <c r="H350" i="14"/>
  <c r="A350" i="14"/>
  <c r="H349" i="14"/>
  <c r="A349" i="14"/>
  <c r="H348" i="14"/>
  <c r="A348" i="14"/>
  <c r="H347" i="14"/>
  <c r="A347" i="14"/>
  <c r="H346" i="14"/>
  <c r="A346" i="14"/>
  <c r="H345" i="14"/>
  <c r="A345" i="14"/>
  <c r="H344" i="14"/>
  <c r="A344" i="14"/>
  <c r="H343" i="14"/>
  <c r="A343" i="14"/>
  <c r="H342" i="14"/>
  <c r="A342" i="14"/>
  <c r="H341" i="14"/>
  <c r="A341" i="14"/>
  <c r="H340" i="14"/>
  <c r="A340" i="14"/>
  <c r="H339" i="14"/>
  <c r="A339" i="14"/>
  <c r="H338" i="14"/>
  <c r="A338" i="14"/>
  <c r="H337" i="14"/>
  <c r="A337" i="14"/>
  <c r="H336" i="14"/>
  <c r="A336" i="14"/>
  <c r="H335" i="14"/>
  <c r="A335" i="14"/>
  <c r="H334" i="14"/>
  <c r="A334" i="14"/>
  <c r="H333" i="14"/>
  <c r="A333" i="14"/>
  <c r="H332" i="14"/>
  <c r="A332" i="14"/>
  <c r="H331" i="14"/>
  <c r="A331" i="14"/>
  <c r="H330" i="14"/>
  <c r="A330" i="14"/>
  <c r="H329" i="14"/>
  <c r="A329" i="14"/>
  <c r="H328" i="14"/>
  <c r="A328" i="14"/>
  <c r="H327" i="14"/>
  <c r="A327" i="14"/>
  <c r="H700" i="14"/>
  <c r="A700" i="14"/>
  <c r="H699" i="14"/>
  <c r="A699" i="14" s="1"/>
  <c r="H698" i="14"/>
  <c r="A698" i="14" s="1"/>
  <c r="H697" i="14"/>
  <c r="A697" i="14" s="1"/>
  <c r="H696" i="14"/>
  <c r="A696" i="14" s="1"/>
  <c r="H695" i="14"/>
  <c r="A695" i="14" s="1"/>
  <c r="H326" i="14"/>
  <c r="A326" i="14" s="1"/>
  <c r="H325" i="14"/>
  <c r="A325" i="14" s="1"/>
  <c r="H324" i="14"/>
  <c r="A324" i="14" s="1"/>
  <c r="H323" i="14"/>
  <c r="A323" i="14" s="1"/>
  <c r="H322" i="14"/>
  <c r="A322" i="14" s="1"/>
  <c r="H321" i="14"/>
  <c r="A321" i="14" s="1"/>
  <c r="H320" i="14"/>
  <c r="A320" i="14" s="1"/>
  <c r="H319" i="14"/>
  <c r="A319" i="14" s="1"/>
  <c r="H694" i="14"/>
  <c r="A694" i="14" s="1"/>
  <c r="H693" i="14"/>
  <c r="A693" i="14" s="1"/>
  <c r="H692" i="14"/>
  <c r="A692" i="14" s="1"/>
  <c r="H691" i="14"/>
  <c r="A691" i="14" s="1"/>
  <c r="H690" i="14"/>
  <c r="A690" i="14" s="1"/>
  <c r="H689" i="14"/>
  <c r="A689" i="14" s="1"/>
  <c r="H688" i="14"/>
  <c r="A688" i="14" s="1"/>
  <c r="H687" i="14"/>
  <c r="A687" i="14" s="1"/>
  <c r="H686" i="14"/>
  <c r="A686" i="14" s="1"/>
  <c r="H318" i="14"/>
  <c r="A318" i="14" s="1"/>
  <c r="H317" i="14"/>
  <c r="A317" i="14" s="1"/>
  <c r="H316" i="14"/>
  <c r="A316" i="14" s="1"/>
  <c r="H315" i="14"/>
  <c r="A315" i="14" s="1"/>
  <c r="H314" i="14"/>
  <c r="A314" i="14" s="1"/>
  <c r="H685" i="14"/>
  <c r="A685" i="14" s="1"/>
  <c r="H313" i="14"/>
  <c r="A313" i="14" s="1"/>
  <c r="H312" i="14"/>
  <c r="A312" i="14" s="1"/>
  <c r="H311" i="14"/>
  <c r="A311" i="14" s="1"/>
  <c r="H684" i="14"/>
  <c r="A684" i="14" s="1"/>
  <c r="H683" i="14"/>
  <c r="A683" i="14" s="1"/>
  <c r="H682" i="14"/>
  <c r="A682" i="14" s="1"/>
  <c r="H310" i="14"/>
  <c r="A310" i="14" s="1"/>
  <c r="H309" i="14"/>
  <c r="A309" i="14" s="1"/>
  <c r="H308" i="14"/>
  <c r="A308" i="14" s="1"/>
  <c r="H307" i="14"/>
  <c r="A307" i="14" s="1"/>
  <c r="H306" i="14"/>
  <c r="A306" i="14" s="1"/>
  <c r="H681" i="14"/>
  <c r="A681" i="14" s="1"/>
  <c r="H680" i="14"/>
  <c r="A680" i="14" s="1"/>
  <c r="H679" i="14"/>
  <c r="A679" i="14" s="1"/>
  <c r="H305" i="14"/>
  <c r="A305" i="14" s="1"/>
  <c r="H304" i="14"/>
  <c r="A304" i="14" s="1"/>
  <c r="H678" i="14"/>
  <c r="A678" i="14" s="1"/>
  <c r="H303" i="14"/>
  <c r="A303" i="14" s="1"/>
  <c r="H677" i="14"/>
  <c r="A677" i="14" s="1"/>
  <c r="H676" i="14"/>
  <c r="A676" i="14" s="1"/>
  <c r="H675" i="14"/>
  <c r="A675" i="14" s="1"/>
  <c r="H302" i="14"/>
  <c r="A302" i="14"/>
  <c r="H301" i="14"/>
  <c r="A301" i="14" s="1"/>
  <c r="H300" i="14"/>
  <c r="A300" i="14" s="1"/>
  <c r="H299" i="14"/>
  <c r="A299" i="14" s="1"/>
  <c r="H298" i="14"/>
  <c r="A298" i="14" s="1"/>
  <c r="H297" i="14"/>
  <c r="A297" i="14" s="1"/>
  <c r="H674" i="14"/>
  <c r="A674" i="14" s="1"/>
  <c r="H673" i="14"/>
  <c r="A673" i="14" s="1"/>
  <c r="H550" i="14"/>
  <c r="A550" i="14" s="1"/>
  <c r="H549" i="14"/>
  <c r="A549" i="14" s="1"/>
  <c r="H296" i="14"/>
  <c r="A296" i="14" s="1"/>
  <c r="H295" i="14"/>
  <c r="A295" i="14" s="1"/>
  <c r="H294" i="14"/>
  <c r="A294" i="14" s="1"/>
  <c r="H293" i="14"/>
  <c r="A293" i="14" s="1"/>
  <c r="H292" i="14"/>
  <c r="A292" i="14" s="1"/>
  <c r="H291" i="14"/>
  <c r="A291" i="14" s="1"/>
  <c r="H548" i="14"/>
  <c r="A548" i="14" s="1"/>
  <c r="H547" i="14"/>
  <c r="A547" i="14" s="1"/>
  <c r="H546" i="14"/>
  <c r="A546" i="14" s="1"/>
  <c r="H545" i="14"/>
  <c r="A545" i="14" s="1"/>
  <c r="H544" i="14"/>
  <c r="A544" i="14" s="1"/>
  <c r="H543" i="14"/>
  <c r="A543" i="14" s="1"/>
  <c r="H290" i="14"/>
  <c r="A290" i="14" s="1"/>
  <c r="H289" i="14"/>
  <c r="A289" i="14" s="1"/>
  <c r="H288" i="14"/>
  <c r="A288" i="14" s="1"/>
  <c r="H287" i="14"/>
  <c r="A287" i="14" s="1"/>
  <c r="H286" i="14"/>
  <c r="A286" i="14" s="1"/>
  <c r="H285" i="14"/>
  <c r="A285" i="14" s="1"/>
  <c r="H542" i="14"/>
  <c r="A542" i="14" s="1"/>
  <c r="H541" i="14"/>
  <c r="A541" i="14" s="1"/>
  <c r="H540" i="14"/>
  <c r="A540" i="14" s="1"/>
  <c r="H539" i="14"/>
  <c r="A539" i="14" s="1"/>
  <c r="H538" i="14"/>
  <c r="A538" i="14" s="1"/>
  <c r="H537" i="14"/>
  <c r="A537" i="14" s="1"/>
  <c r="H284" i="14"/>
  <c r="A284" i="14" s="1"/>
  <c r="H283" i="14"/>
  <c r="A283" i="14" s="1"/>
  <c r="H282" i="14"/>
  <c r="A282" i="14" s="1"/>
  <c r="H281" i="14"/>
  <c r="A281" i="14" s="1"/>
  <c r="H280" i="14"/>
  <c r="A280" i="14" s="1"/>
  <c r="H279" i="14"/>
  <c r="A279" i="14" s="1"/>
  <c r="H278" i="14"/>
  <c r="A278" i="14" s="1"/>
  <c r="H536" i="14"/>
  <c r="A536" i="14" s="1"/>
  <c r="H535" i="14"/>
  <c r="A535" i="14" s="1"/>
  <c r="H534" i="14"/>
  <c r="A534" i="14" s="1"/>
  <c r="H533" i="14"/>
  <c r="A533" i="14" s="1"/>
  <c r="H277" i="14"/>
  <c r="A277" i="14" s="1"/>
  <c r="H276" i="14"/>
  <c r="A276" i="14" s="1"/>
  <c r="H532" i="14"/>
  <c r="A532" i="14" s="1"/>
  <c r="H531" i="14"/>
  <c r="A531" i="14" s="1"/>
  <c r="H530" i="14"/>
  <c r="A530" i="14" s="1"/>
  <c r="H529" i="14"/>
  <c r="A529" i="14" s="1"/>
  <c r="H528" i="14"/>
  <c r="A528" i="14" s="1"/>
  <c r="H527" i="14"/>
  <c r="A527" i="14" s="1"/>
  <c r="H275" i="14"/>
  <c r="A275" i="14"/>
  <c r="H274" i="14"/>
  <c r="A274" i="14" s="1"/>
  <c r="H273" i="14"/>
  <c r="A273" i="14"/>
  <c r="A672" i="14"/>
  <c r="H526" i="14"/>
  <c r="A526" i="14" s="1"/>
  <c r="H525" i="14"/>
  <c r="A525" i="14" s="1"/>
  <c r="H524" i="14"/>
  <c r="A524" i="14" s="1"/>
  <c r="H523" i="14"/>
  <c r="A523" i="14" s="1"/>
  <c r="A671" i="14"/>
  <c r="A670" i="14"/>
  <c r="H522" i="14"/>
  <c r="A522" i="14" s="1"/>
  <c r="H521" i="14"/>
  <c r="A521" i="14" s="1"/>
  <c r="A669" i="14"/>
  <c r="A668" i="14"/>
  <c r="H272" i="14"/>
  <c r="A272" i="14" s="1"/>
  <c r="H271" i="14"/>
  <c r="A271" i="14" s="1"/>
  <c r="H270" i="14"/>
  <c r="A270" i="14" s="1"/>
  <c r="H269" i="14"/>
  <c r="A269" i="14" s="1"/>
  <c r="H268" i="14"/>
  <c r="A268" i="14" s="1"/>
  <c r="H267" i="14"/>
  <c r="A267" i="14" s="1"/>
  <c r="A667" i="14"/>
  <c r="A666" i="14"/>
  <c r="A665" i="14"/>
  <c r="H266" i="14"/>
  <c r="A266" i="14" s="1"/>
  <c r="H520" i="14"/>
  <c r="A520" i="14" s="1"/>
  <c r="H265" i="14"/>
  <c r="A265" i="14" s="1"/>
  <c r="H264" i="14"/>
  <c r="A264" i="14"/>
  <c r="H263" i="14"/>
  <c r="A263" i="14"/>
  <c r="H262" i="14"/>
  <c r="A262" i="14" s="1"/>
  <c r="H519" i="14"/>
  <c r="A519" i="14" s="1"/>
  <c r="H518" i="14"/>
  <c r="A518" i="14" s="1"/>
  <c r="H517" i="14"/>
  <c r="A517" i="14" s="1"/>
  <c r="H516" i="14"/>
  <c r="A516" i="14" s="1"/>
  <c r="H515" i="14"/>
  <c r="A515" i="14" s="1"/>
  <c r="H261" i="14"/>
  <c r="A261" i="14"/>
  <c r="H260" i="14"/>
  <c r="A260" i="14" s="1"/>
  <c r="H514" i="14"/>
  <c r="A514" i="14" s="1"/>
  <c r="H259" i="14"/>
  <c r="A259" i="14" s="1"/>
  <c r="H258" i="14"/>
  <c r="A258" i="14" s="1"/>
  <c r="H513" i="14"/>
  <c r="A513" i="14" s="1"/>
  <c r="H257" i="14"/>
  <c r="A257" i="14" s="1"/>
  <c r="H512" i="14"/>
  <c r="A512" i="14" s="1"/>
  <c r="H511" i="14"/>
  <c r="A511" i="14" s="1"/>
  <c r="H510" i="14"/>
  <c r="A510" i="14" s="1"/>
  <c r="H256" i="14"/>
  <c r="A256" i="14" s="1"/>
  <c r="H255" i="14"/>
  <c r="A255" i="14" s="1"/>
  <c r="H254" i="14"/>
  <c r="A254" i="14" s="1"/>
  <c r="H253" i="14"/>
  <c r="A253" i="14" s="1"/>
  <c r="H509" i="14"/>
  <c r="A509" i="14" s="1"/>
  <c r="H508" i="14"/>
  <c r="A508" i="14" s="1"/>
  <c r="H507" i="14"/>
  <c r="A507" i="14" s="1"/>
  <c r="H506" i="14"/>
  <c r="A506" i="14" s="1"/>
  <c r="H505" i="14"/>
  <c r="A505" i="14" s="1"/>
  <c r="H504" i="14"/>
  <c r="A504" i="14" s="1"/>
  <c r="H252" i="14"/>
  <c r="A252" i="14"/>
  <c r="H251" i="14"/>
  <c r="A251" i="14" s="1"/>
  <c r="H503" i="14"/>
  <c r="A503" i="14" s="1"/>
  <c r="H502" i="14"/>
  <c r="A502" i="14" s="1"/>
  <c r="H501" i="14"/>
  <c r="A501" i="14" s="1"/>
  <c r="A664" i="14"/>
  <c r="A663" i="14"/>
  <c r="H500" i="14"/>
  <c r="A500" i="14" s="1"/>
  <c r="H499" i="14"/>
  <c r="A499" i="14" s="1"/>
  <c r="H498" i="14"/>
  <c r="A498" i="14" s="1"/>
  <c r="H497" i="14"/>
  <c r="A497" i="14" s="1"/>
  <c r="H496" i="14"/>
  <c r="A496" i="14" s="1"/>
  <c r="H495" i="14"/>
  <c r="A495" i="14" s="1"/>
  <c r="H494" i="14"/>
  <c r="A494" i="14" s="1"/>
  <c r="H493" i="14"/>
  <c r="A493" i="14" s="1"/>
  <c r="A662" i="14"/>
  <c r="A661" i="14"/>
  <c r="A660" i="14"/>
  <c r="H250" i="14"/>
  <c r="A250" i="14" s="1"/>
  <c r="H249" i="14"/>
  <c r="A249" i="14" s="1"/>
  <c r="H248" i="14"/>
  <c r="A248" i="14" s="1"/>
  <c r="H247" i="14"/>
  <c r="A247" i="14" s="1"/>
  <c r="H246" i="14"/>
  <c r="A246" i="14" s="1"/>
  <c r="H492" i="14"/>
  <c r="A492" i="14" s="1"/>
  <c r="H491" i="14"/>
  <c r="A491" i="14" s="1"/>
  <c r="H490" i="14"/>
  <c r="A490" i="14" s="1"/>
  <c r="H489" i="14"/>
  <c r="A489" i="14" s="1"/>
  <c r="H488" i="14"/>
  <c r="A488" i="14" s="1"/>
  <c r="H487" i="14"/>
  <c r="A487" i="14" s="1"/>
  <c r="H486" i="14"/>
  <c r="A486" i="14" s="1"/>
  <c r="H245" i="14"/>
  <c r="A245" i="14" s="1"/>
  <c r="H244" i="14"/>
  <c r="A244" i="14" s="1"/>
  <c r="H243" i="14"/>
  <c r="A243" i="14" s="1"/>
  <c r="H242" i="14"/>
  <c r="A242" i="14" s="1"/>
  <c r="H241" i="14"/>
  <c r="A241" i="14" s="1"/>
  <c r="H240" i="14"/>
  <c r="A240" i="14" s="1"/>
  <c r="H239" i="14"/>
  <c r="A239" i="14" s="1"/>
  <c r="H238" i="14"/>
  <c r="A238" i="14" s="1"/>
  <c r="H237" i="14"/>
  <c r="A237" i="14" s="1"/>
  <c r="H485" i="14"/>
  <c r="A485" i="14" s="1"/>
  <c r="H484" i="14"/>
  <c r="A484" i="14" s="1"/>
  <c r="H483" i="14"/>
  <c r="A483" i="14" s="1"/>
  <c r="H482" i="14"/>
  <c r="A482" i="14" s="1"/>
  <c r="H236" i="14"/>
  <c r="A236" i="14" s="1"/>
  <c r="H235" i="14"/>
  <c r="A235" i="14" s="1"/>
  <c r="H234" i="14"/>
  <c r="A234" i="14" s="1"/>
  <c r="H233" i="14"/>
  <c r="A233" i="14" s="1"/>
  <c r="A659" i="14"/>
  <c r="H481" i="14"/>
  <c r="A481" i="14" s="1"/>
  <c r="H480" i="14"/>
  <c r="A480" i="14" s="1"/>
  <c r="A658" i="14"/>
  <c r="A657" i="14"/>
  <c r="A656" i="14"/>
  <c r="A655" i="14"/>
  <c r="H232" i="14"/>
  <c r="A232" i="14" s="1"/>
  <c r="H231" i="14"/>
  <c r="A231" i="14" s="1"/>
  <c r="H230" i="14"/>
  <c r="A230" i="14" s="1"/>
  <c r="H229" i="14"/>
  <c r="A229" i="14" s="1"/>
  <c r="H479" i="14"/>
  <c r="A479" i="14" s="1"/>
  <c r="H478" i="14"/>
  <c r="A478" i="14" s="1"/>
  <c r="H477" i="14"/>
  <c r="A477" i="14" s="1"/>
  <c r="H476" i="14"/>
  <c r="A476" i="14" s="1"/>
  <c r="H228" i="14"/>
  <c r="A228" i="14" s="1"/>
  <c r="H227" i="14"/>
  <c r="A227" i="14" s="1"/>
  <c r="H226" i="14"/>
  <c r="A226" i="14"/>
  <c r="A654" i="14"/>
  <c r="A653" i="14"/>
  <c r="H225" i="14"/>
  <c r="A225" i="14" s="1"/>
  <c r="H224" i="14"/>
  <c r="A224" i="14" s="1"/>
  <c r="H223" i="14"/>
  <c r="A223" i="14" s="1"/>
  <c r="H222" i="14"/>
  <c r="A222" i="14" s="1"/>
  <c r="H221" i="14"/>
  <c r="A221" i="14" s="1"/>
  <c r="A652" i="14"/>
  <c r="A651" i="14"/>
  <c r="A650" i="14"/>
  <c r="H475" i="14"/>
  <c r="A475" i="14" s="1"/>
  <c r="H474" i="14"/>
  <c r="A474" i="14" s="1"/>
  <c r="H473" i="14"/>
  <c r="A473" i="14" s="1"/>
  <c r="H472" i="14"/>
  <c r="A472" i="14" s="1"/>
  <c r="H471" i="14"/>
  <c r="A471" i="14" s="1"/>
  <c r="H470" i="14"/>
  <c r="A470" i="14" s="1"/>
  <c r="H469" i="14"/>
  <c r="A469" i="14" s="1"/>
  <c r="H468" i="14"/>
  <c r="A468" i="14" s="1"/>
  <c r="H467" i="14"/>
  <c r="A467" i="14" s="1"/>
  <c r="H466" i="14"/>
  <c r="A466" i="14" s="1"/>
  <c r="H465" i="14"/>
  <c r="A465" i="14" s="1"/>
  <c r="H464" i="14"/>
  <c r="A464" i="14" s="1"/>
  <c r="H463" i="14"/>
  <c r="A463" i="14" s="1"/>
  <c r="H462" i="14"/>
  <c r="A462" i="14" s="1"/>
  <c r="H461" i="14"/>
  <c r="A461" i="14" s="1"/>
  <c r="H460" i="14"/>
  <c r="A460" i="14" s="1"/>
  <c r="H459" i="14"/>
  <c r="A459" i="14" s="1"/>
  <c r="A649" i="14"/>
  <c r="A648" i="14"/>
  <c r="A647" i="14"/>
  <c r="H220" i="14"/>
  <c r="A220" i="14" s="1"/>
  <c r="H219" i="14"/>
  <c r="A219" i="14" s="1"/>
  <c r="H218" i="14"/>
  <c r="A218" i="14" s="1"/>
  <c r="H217" i="14"/>
  <c r="A217" i="14" s="1"/>
  <c r="H216" i="14"/>
  <c r="A216" i="14" s="1"/>
  <c r="H215" i="14"/>
  <c r="A215" i="14" s="1"/>
  <c r="H214" i="14"/>
  <c r="A214" i="14" s="1"/>
  <c r="H213" i="14"/>
  <c r="A213" i="14" s="1"/>
  <c r="A646" i="14"/>
  <c r="A645" i="14"/>
  <c r="A644" i="14"/>
  <c r="A643" i="14"/>
  <c r="A642" i="14"/>
  <c r="A641" i="14"/>
  <c r="A552" i="14"/>
  <c r="H458" i="14"/>
  <c r="A458" i="14" s="1"/>
  <c r="H457" i="14"/>
  <c r="A457" i="14" s="1"/>
  <c r="H456" i="14"/>
  <c r="A456" i="14" s="1"/>
  <c r="H455" i="14"/>
  <c r="A455" i="14" s="1"/>
  <c r="H212" i="14"/>
  <c r="A212" i="14" s="1"/>
  <c r="H211" i="14"/>
  <c r="A211" i="14" s="1"/>
  <c r="A640" i="14"/>
  <c r="H210" i="14"/>
  <c r="A210" i="14" s="1"/>
  <c r="H209" i="14"/>
  <c r="A209" i="14" s="1"/>
  <c r="P1" i="14" l="1"/>
  <c r="B34" i="5"/>
  <c r="B20" i="5"/>
  <c r="B30" i="5"/>
  <c r="B21" i="5"/>
  <c r="B26" i="5"/>
  <c r="B19" i="5"/>
  <c r="B28" i="5"/>
  <c r="B18" i="5"/>
  <c r="B33" i="5"/>
  <c r="B17" i="5"/>
  <c r="B31" i="5"/>
  <c r="B15" i="5"/>
  <c r="B13" i="5"/>
  <c r="B27" i="5"/>
  <c r="B24" i="5"/>
  <c r="B16" i="5"/>
  <c r="B29" i="5"/>
  <c r="B22" i="5"/>
  <c r="B14" i="5"/>
  <c r="B25" i="5"/>
  <c r="B32" i="5"/>
  <c r="B23" i="5"/>
  <c r="B12" i="5"/>
  <c r="O59" i="14"/>
  <c r="P59" i="14" s="1"/>
  <c r="O10" i="14"/>
  <c r="P10" i="14" s="1"/>
  <c r="R10" i="14" s="1"/>
  <c r="O18" i="14"/>
  <c r="P18" i="14" s="1"/>
  <c r="Q18" i="14" s="1"/>
  <c r="S18" i="14" s="1"/>
  <c r="O23" i="14"/>
  <c r="O29" i="14"/>
  <c r="P29" i="14" s="1"/>
  <c r="O35" i="14"/>
  <c r="P35" i="14" s="1"/>
  <c r="O41" i="14"/>
  <c r="P41" i="14" s="1"/>
  <c r="O47" i="14"/>
  <c r="P47" i="14" s="1"/>
  <c r="O51" i="14"/>
  <c r="P51" i="14" s="1"/>
  <c r="O57" i="14"/>
  <c r="O7" i="14"/>
  <c r="P7" i="14" s="1"/>
  <c r="R7" i="14" s="1"/>
  <c r="O19" i="14"/>
  <c r="P19" i="14" s="1"/>
  <c r="O25" i="14"/>
  <c r="P25" i="14" s="1"/>
  <c r="O33" i="14"/>
  <c r="P33" i="14" s="1"/>
  <c r="O39" i="14"/>
  <c r="P39" i="14" s="1"/>
  <c r="O45" i="14"/>
  <c r="P45" i="14" s="1"/>
  <c r="O55" i="14"/>
  <c r="P55" i="14" s="1"/>
  <c r="O61" i="14"/>
  <c r="P61" i="14" s="1"/>
  <c r="O3" i="14"/>
  <c r="P3" i="14" s="1"/>
  <c r="R3" i="14" s="1"/>
  <c r="O11" i="14"/>
  <c r="P11" i="14" s="1"/>
  <c r="R11" i="14" s="1"/>
  <c r="O15" i="14"/>
  <c r="P15" i="14" s="1"/>
  <c r="Q15" i="14" s="1"/>
  <c r="S15" i="14" s="1"/>
  <c r="O6" i="14"/>
  <c r="P6" i="14" s="1"/>
  <c r="R6" i="14" s="1"/>
  <c r="O14" i="14"/>
  <c r="P14" i="14" s="1"/>
  <c r="R14" i="14" s="1"/>
  <c r="O21" i="14"/>
  <c r="P21" i="14" s="1"/>
  <c r="O27" i="14"/>
  <c r="P27" i="14" s="1"/>
  <c r="O31" i="14"/>
  <c r="P31" i="14" s="1"/>
  <c r="O37" i="14"/>
  <c r="P37" i="14" s="1"/>
  <c r="O43" i="14"/>
  <c r="P43" i="14" s="1"/>
  <c r="O49" i="14"/>
  <c r="P49" i="14" s="1"/>
  <c r="O53" i="14"/>
  <c r="P53" i="14" s="1"/>
  <c r="O60" i="14"/>
  <c r="P60" i="14" s="1"/>
  <c r="O56" i="14"/>
  <c r="P56" i="14" s="1"/>
  <c r="O52" i="14"/>
  <c r="P52" i="14" s="1"/>
  <c r="O48" i="14"/>
  <c r="P48" i="14" s="1"/>
  <c r="O44" i="14"/>
  <c r="P44" i="14" s="1"/>
  <c r="O40" i="14"/>
  <c r="P40" i="14" s="1"/>
  <c r="O36" i="14"/>
  <c r="P36" i="14" s="1"/>
  <c r="O32" i="14"/>
  <c r="P32" i="14" s="1"/>
  <c r="O28" i="14"/>
  <c r="P28" i="14" s="1"/>
  <c r="O24" i="14"/>
  <c r="P24" i="14" s="1"/>
  <c r="O20" i="14"/>
  <c r="P20" i="14" s="1"/>
  <c r="O16" i="14"/>
  <c r="P16" i="14" s="1"/>
  <c r="O12" i="14"/>
  <c r="P12" i="14" s="1"/>
  <c r="O8" i="14"/>
  <c r="P8" i="14" s="1"/>
  <c r="O4" i="14"/>
  <c r="P4" i="14" s="1"/>
  <c r="O62" i="14"/>
  <c r="P62" i="14" s="1"/>
  <c r="O58" i="14"/>
  <c r="P58" i="14" s="1"/>
  <c r="O54" i="14"/>
  <c r="P54" i="14" s="1"/>
  <c r="O50" i="14"/>
  <c r="P50" i="14" s="1"/>
  <c r="O46" i="14"/>
  <c r="P46" i="14" s="1"/>
  <c r="O42" i="14"/>
  <c r="P42" i="14" s="1"/>
  <c r="O38" i="14"/>
  <c r="P38" i="14" s="1"/>
  <c r="O34" i="14"/>
  <c r="P34" i="14" s="1"/>
  <c r="O30" i="14"/>
  <c r="P30" i="14" s="1"/>
  <c r="O26" i="14"/>
  <c r="P26" i="14" s="1"/>
  <c r="O22" i="14"/>
  <c r="P22" i="14" s="1"/>
  <c r="O9" i="14"/>
  <c r="P9" i="14" s="1"/>
  <c r="O17" i="14"/>
  <c r="P17" i="14" s="1"/>
  <c r="O5" i="14"/>
  <c r="P5" i="14" s="1"/>
  <c r="O13" i="14"/>
  <c r="P13" i="14" s="1"/>
  <c r="P23" i="14"/>
  <c r="P57" i="14"/>
  <c r="C9" i="16" l="1"/>
  <c r="B17" i="16"/>
  <c r="C12" i="1"/>
  <c r="C10" i="17" s="1"/>
  <c r="D9" i="15"/>
  <c r="C28" i="1"/>
  <c r="C24" i="17" s="1"/>
  <c r="D9" i="5"/>
  <c r="R18" i="14"/>
  <c r="Q10" i="14"/>
  <c r="S10" i="14" s="1"/>
  <c r="R15" i="14"/>
  <c r="C12" i="4"/>
  <c r="C10" i="11" s="1"/>
  <c r="Q14" i="14"/>
  <c r="S14" i="14" s="1"/>
  <c r="Q7" i="14"/>
  <c r="S7" i="14" s="1"/>
  <c r="Q6" i="14"/>
  <c r="S6" i="14" s="1"/>
  <c r="Q11" i="14"/>
  <c r="S11" i="14" s="1"/>
  <c r="Q3" i="14"/>
  <c r="S3" i="14" s="1"/>
  <c r="R59" i="14"/>
  <c r="Q59" i="14"/>
  <c r="S59" i="14" s="1"/>
  <c r="R41" i="14"/>
  <c r="Q41" i="14"/>
  <c r="S41" i="14" s="1"/>
  <c r="R13" i="14"/>
  <c r="Q13" i="14"/>
  <c r="S13" i="14" s="1"/>
  <c r="R51" i="14"/>
  <c r="Q51" i="14"/>
  <c r="S51" i="14" s="1"/>
  <c r="R31" i="14"/>
  <c r="Q31" i="14"/>
  <c r="S31" i="14" s="1"/>
  <c r="Q9" i="14"/>
  <c r="S9" i="14" s="1"/>
  <c r="R9" i="14"/>
  <c r="Q34" i="14"/>
  <c r="S34" i="14" s="1"/>
  <c r="R34" i="14"/>
  <c r="Q50" i="14"/>
  <c r="S50" i="14" s="1"/>
  <c r="R50" i="14"/>
  <c r="R4" i="14"/>
  <c r="Q4" i="14"/>
  <c r="S4" i="14" s="1"/>
  <c r="Q20" i="14"/>
  <c r="S20" i="14" s="1"/>
  <c r="R20" i="14"/>
  <c r="Q36" i="14"/>
  <c r="S36" i="14" s="1"/>
  <c r="R36" i="14"/>
  <c r="Q52" i="14"/>
  <c r="S52" i="14" s="1"/>
  <c r="R52" i="14"/>
  <c r="R39" i="14"/>
  <c r="Q39" i="14"/>
  <c r="S39" i="14" s="1"/>
  <c r="R57" i="14"/>
  <c r="Q57" i="14"/>
  <c r="S57" i="14" s="1"/>
  <c r="R37" i="14"/>
  <c r="Q37" i="14"/>
  <c r="S37" i="14" s="1"/>
  <c r="Q5" i="14"/>
  <c r="S5" i="14" s="1"/>
  <c r="R5" i="14"/>
  <c r="R47" i="14"/>
  <c r="Q47" i="14"/>
  <c r="S47" i="14" s="1"/>
  <c r="R27" i="14"/>
  <c r="Q27" i="14"/>
  <c r="S27" i="14" s="1"/>
  <c r="Q22" i="14"/>
  <c r="S22" i="14" s="1"/>
  <c r="R22" i="14"/>
  <c r="Q38" i="14"/>
  <c r="S38" i="14" s="1"/>
  <c r="R38" i="14"/>
  <c r="Q54" i="14"/>
  <c r="S54" i="14" s="1"/>
  <c r="R54" i="14"/>
  <c r="R8" i="14"/>
  <c r="Q8" i="14"/>
  <c r="S8" i="14" s="1"/>
  <c r="Q24" i="14"/>
  <c r="S24" i="14" s="1"/>
  <c r="R24" i="14"/>
  <c r="Q40" i="14"/>
  <c r="S40" i="14" s="1"/>
  <c r="R40" i="14"/>
  <c r="Q56" i="14"/>
  <c r="S56" i="14" s="1"/>
  <c r="R56" i="14"/>
  <c r="R33" i="14"/>
  <c r="Q33" i="14"/>
  <c r="S33" i="14" s="1"/>
  <c r="R49" i="14"/>
  <c r="Q49" i="14"/>
  <c r="S49" i="14" s="1"/>
  <c r="R29" i="14"/>
  <c r="Q29" i="14"/>
  <c r="S29" i="14" s="1"/>
  <c r="R61" i="14"/>
  <c r="Q61" i="14"/>
  <c r="S61" i="14" s="1"/>
  <c r="R43" i="14"/>
  <c r="Q43" i="14"/>
  <c r="S43" i="14" s="1"/>
  <c r="R21" i="14"/>
  <c r="Q21" i="14"/>
  <c r="S21" i="14" s="1"/>
  <c r="Q26" i="14"/>
  <c r="S26" i="14" s="1"/>
  <c r="R26" i="14"/>
  <c r="Q42" i="14"/>
  <c r="S42" i="14" s="1"/>
  <c r="R42" i="14"/>
  <c r="Q58" i="14"/>
  <c r="S58" i="14" s="1"/>
  <c r="R58" i="14"/>
  <c r="Q12" i="14"/>
  <c r="S12" i="14" s="1"/>
  <c r="R12" i="14"/>
  <c r="Q28" i="14"/>
  <c r="S28" i="14" s="1"/>
  <c r="R28" i="14"/>
  <c r="Q44" i="14"/>
  <c r="S44" i="14" s="1"/>
  <c r="R44" i="14"/>
  <c r="Q60" i="14"/>
  <c r="S60" i="14" s="1"/>
  <c r="R60" i="14"/>
  <c r="R25" i="14"/>
  <c r="Q25" i="14"/>
  <c r="S25" i="14" s="1"/>
  <c r="R45" i="14"/>
  <c r="Q45" i="14"/>
  <c r="S45" i="14" s="1"/>
  <c r="R23" i="14"/>
  <c r="Q23" i="14"/>
  <c r="S23" i="14" s="1"/>
  <c r="R55" i="14"/>
  <c r="Q55" i="14"/>
  <c r="S55" i="14" s="1"/>
  <c r="R35" i="14"/>
  <c r="Q35" i="14"/>
  <c r="S35" i="14" s="1"/>
  <c r="R17" i="14"/>
  <c r="Q17" i="14"/>
  <c r="S17" i="14" s="1"/>
  <c r="Q30" i="14"/>
  <c r="S30" i="14" s="1"/>
  <c r="R30" i="14"/>
  <c r="Q46" i="14"/>
  <c r="S46" i="14" s="1"/>
  <c r="R46" i="14"/>
  <c r="Q62" i="14"/>
  <c r="S62" i="14" s="1"/>
  <c r="R62" i="14"/>
  <c r="R16" i="14"/>
  <c r="Q16" i="14"/>
  <c r="S16" i="14" s="1"/>
  <c r="Q32" i="14"/>
  <c r="S32" i="14" s="1"/>
  <c r="R32" i="14"/>
  <c r="Q48" i="14"/>
  <c r="S48" i="14" s="1"/>
  <c r="R48" i="14"/>
  <c r="R53" i="14"/>
  <c r="Q53" i="14"/>
  <c r="S53" i="14" s="1"/>
  <c r="R19" i="14"/>
  <c r="Q19" i="14"/>
  <c r="S19" i="14" s="1"/>
</calcChain>
</file>

<file path=xl/sharedStrings.xml><?xml version="1.0" encoding="utf-8"?>
<sst xmlns="http://schemas.openxmlformats.org/spreadsheetml/2006/main" count="3664" uniqueCount="757">
  <si>
    <t>学校名</t>
    <rPh sb="0" eb="2">
      <t>ガッコウ</t>
    </rPh>
    <rPh sb="2" eb="3">
      <t>メイ</t>
    </rPh>
    <phoneticPr fontId="1"/>
  </si>
  <si>
    <t>監督名</t>
    <rPh sb="0" eb="2">
      <t>カントク</t>
    </rPh>
    <rPh sb="2" eb="3">
      <t>メイ</t>
    </rPh>
    <phoneticPr fontId="1"/>
  </si>
  <si>
    <t>出身中学校</t>
    <rPh sb="0" eb="2">
      <t>シュッシン</t>
    </rPh>
    <rPh sb="2" eb="5">
      <t>チュウガッコウ</t>
    </rPh>
    <phoneticPr fontId="1"/>
  </si>
  <si>
    <t>学　年</t>
    <rPh sb="0" eb="1">
      <t>ガク</t>
    </rPh>
    <rPh sb="2" eb="3">
      <t>トシ</t>
    </rPh>
    <phoneticPr fontId="1"/>
  </si>
  <si>
    <t>身　長</t>
    <rPh sb="0" eb="1">
      <t>ミ</t>
    </rPh>
    <rPh sb="2" eb="3">
      <t>チョウ</t>
    </rPh>
    <phoneticPr fontId="1"/>
  </si>
  <si>
    <t>体　重</t>
    <rPh sb="0" eb="1">
      <t>カラダ</t>
    </rPh>
    <rPh sb="2" eb="3">
      <t>ジュウ</t>
    </rPh>
    <phoneticPr fontId="1"/>
  </si>
  <si>
    <t>主将名</t>
    <rPh sb="0" eb="2">
      <t>シュショウ</t>
    </rPh>
    <rPh sb="2" eb="3">
      <t>メイ</t>
    </rPh>
    <phoneticPr fontId="1"/>
  </si>
  <si>
    <t>氏　名</t>
    <rPh sb="0" eb="1">
      <t>シ</t>
    </rPh>
    <rPh sb="2" eb="3">
      <t>メイ</t>
    </rPh>
    <phoneticPr fontId="1"/>
  </si>
  <si>
    <t>番　号</t>
    <rPh sb="0" eb="1">
      <t>バン</t>
    </rPh>
    <rPh sb="2" eb="3">
      <t>ゴウ</t>
    </rPh>
    <phoneticPr fontId="1"/>
  </si>
  <si>
    <t xml:space="preserve">  学 校 名</t>
    <rPh sb="2" eb="3">
      <t>ガク</t>
    </rPh>
    <rPh sb="4" eb="5">
      <t>コウ</t>
    </rPh>
    <rPh sb="6" eb="7">
      <t>メイ</t>
    </rPh>
    <phoneticPr fontId="1"/>
  </si>
  <si>
    <t xml:space="preserve">  監 督 名</t>
    <rPh sb="2" eb="3">
      <t>ラン</t>
    </rPh>
    <rPh sb="4" eb="5">
      <t>ヨシ</t>
    </rPh>
    <rPh sb="6" eb="7">
      <t>メイ</t>
    </rPh>
    <phoneticPr fontId="1"/>
  </si>
  <si>
    <t>学校名</t>
    <rPh sb="0" eb="3">
      <t>ガッコウメイ</t>
    </rPh>
    <phoneticPr fontId="1"/>
  </si>
  <si>
    <t>階  級</t>
    <rPh sb="0" eb="1">
      <t>カイ</t>
    </rPh>
    <rPh sb="3" eb="4">
      <t>キュウ</t>
    </rPh>
    <phoneticPr fontId="1"/>
  </si>
  <si>
    <t>氏　             名</t>
    <rPh sb="0" eb="1">
      <t>シ</t>
    </rPh>
    <rPh sb="15" eb="16">
      <t>メイ</t>
    </rPh>
    <phoneticPr fontId="1"/>
  </si>
  <si>
    <t>段　位</t>
    <rPh sb="0" eb="1">
      <t>ダン</t>
    </rPh>
    <rPh sb="2" eb="3">
      <t>クライ</t>
    </rPh>
    <phoneticPr fontId="1"/>
  </si>
  <si>
    <t>専門部
番号</t>
    <rPh sb="0" eb="2">
      <t>センモン</t>
    </rPh>
    <rPh sb="2" eb="3">
      <t>ブ</t>
    </rPh>
    <rPh sb="4" eb="6">
      <t>バンゴウ</t>
    </rPh>
    <phoneticPr fontId="1"/>
  </si>
  <si>
    <t>先鋒</t>
    <rPh sb="0" eb="2">
      <t>センポウ</t>
    </rPh>
    <phoneticPr fontId="1"/>
  </si>
  <si>
    <t>中堅</t>
    <rPh sb="0" eb="2">
      <t>チュウケン</t>
    </rPh>
    <phoneticPr fontId="1"/>
  </si>
  <si>
    <t>大将</t>
    <rPh sb="0" eb="2">
      <t>タイショウ</t>
    </rPh>
    <phoneticPr fontId="1"/>
  </si>
  <si>
    <t>学年</t>
    <rPh sb="0" eb="2">
      <t>ガクネン</t>
    </rPh>
    <phoneticPr fontId="1"/>
  </si>
  <si>
    <t>選手名</t>
    <rPh sb="0" eb="3">
      <t>センシュメイ</t>
    </rPh>
    <phoneticPr fontId="1"/>
  </si>
  <si>
    <t>専門部番号</t>
  </si>
  <si>
    <t>学校名</t>
  </si>
  <si>
    <t>氏名</t>
  </si>
  <si>
    <t>gaku</t>
  </si>
  <si>
    <t>ﾌﾘｶﾞﾅ</t>
  </si>
  <si>
    <t>性別</t>
  </si>
  <si>
    <t>count</t>
    <phoneticPr fontId="1"/>
  </si>
  <si>
    <t>氏　　名</t>
    <rPh sb="0" eb="1">
      <t>シ</t>
    </rPh>
    <rPh sb="3" eb="4">
      <t>ナ</t>
    </rPh>
    <phoneticPr fontId="1"/>
  </si>
  <si>
    <t>専門部番号</t>
    <rPh sb="0" eb="2">
      <t>センモン</t>
    </rPh>
    <rPh sb="2" eb="3">
      <t>ブ</t>
    </rPh>
    <rPh sb="3" eb="5">
      <t>バンゴウ</t>
    </rPh>
    <phoneticPr fontId="1"/>
  </si>
  <si>
    <t>①</t>
    <phoneticPr fontId="1"/>
  </si>
  <si>
    <t>盛　一</t>
  </si>
  <si>
    <t>男</t>
  </si>
  <si>
    <t>盛岡第一</t>
    <rPh sb="0" eb="2">
      <t>モリオカ</t>
    </rPh>
    <rPh sb="2" eb="4">
      <t>ダイイチ</t>
    </rPh>
    <phoneticPr fontId="1"/>
  </si>
  <si>
    <t>高等学校</t>
    <phoneticPr fontId="1"/>
  </si>
  <si>
    <t>②</t>
    <phoneticPr fontId="1"/>
  </si>
  <si>
    <t>盛　四</t>
  </si>
  <si>
    <t>盛岡第四</t>
    <rPh sb="0" eb="2">
      <t>モリオカ</t>
    </rPh>
    <rPh sb="2" eb="3">
      <t>ダイ</t>
    </rPh>
    <rPh sb="3" eb="4">
      <t>４</t>
    </rPh>
    <phoneticPr fontId="1"/>
  </si>
  <si>
    <t>③</t>
    <phoneticPr fontId="1"/>
  </si>
  <si>
    <t>女</t>
  </si>
  <si>
    <t>盛　北</t>
  </si>
  <si>
    <t>盛岡北</t>
    <rPh sb="0" eb="2">
      <t>モリオカ</t>
    </rPh>
    <rPh sb="2" eb="3">
      <t>キタ</t>
    </rPh>
    <phoneticPr fontId="1"/>
  </si>
  <si>
    <t>盛　南</t>
  </si>
  <si>
    <t>盛岡南</t>
    <rPh sb="0" eb="2">
      <t>モリオカ</t>
    </rPh>
    <rPh sb="2" eb="3">
      <t>ミナミ</t>
    </rPh>
    <phoneticPr fontId="1"/>
  </si>
  <si>
    <t>不来方</t>
  </si>
  <si>
    <t>②</t>
  </si>
  <si>
    <t>盛　商</t>
  </si>
  <si>
    <t>盛岡商業</t>
    <rPh sb="0" eb="2">
      <t>モリオカ</t>
    </rPh>
    <rPh sb="2" eb="4">
      <t>ショウギョウ</t>
    </rPh>
    <phoneticPr fontId="1"/>
  </si>
  <si>
    <t>盛　農</t>
  </si>
  <si>
    <t>盛岡農業</t>
    <rPh sb="0" eb="2">
      <t>モリオカ</t>
    </rPh>
    <rPh sb="2" eb="3">
      <t>ノウ</t>
    </rPh>
    <rPh sb="3" eb="4">
      <t>ギョウ</t>
    </rPh>
    <phoneticPr fontId="1"/>
  </si>
  <si>
    <t>盛　工</t>
  </si>
  <si>
    <t>盛岡工業</t>
    <rPh sb="0" eb="2">
      <t>モリオカ</t>
    </rPh>
    <rPh sb="2" eb="4">
      <t>コウギョウ</t>
    </rPh>
    <phoneticPr fontId="1"/>
  </si>
  <si>
    <t>盛岡市立</t>
  </si>
  <si>
    <t>岩　手</t>
  </si>
  <si>
    <t>岩手</t>
    <rPh sb="0" eb="2">
      <t>イワテ</t>
    </rPh>
    <phoneticPr fontId="1"/>
  </si>
  <si>
    <t>江　南</t>
  </si>
  <si>
    <t>江南義塾</t>
    <rPh sb="0" eb="4">
      <t>コウナンギジュク</t>
    </rPh>
    <phoneticPr fontId="1"/>
  </si>
  <si>
    <t>盛大附</t>
  </si>
  <si>
    <t>盛岡大学附属</t>
    <rPh sb="0" eb="6">
      <t>モリオカダイガクフゾク</t>
    </rPh>
    <phoneticPr fontId="1"/>
  </si>
  <si>
    <t>中　央</t>
  </si>
  <si>
    <t>盛岡中央</t>
    <rPh sb="0" eb="2">
      <t>モリオカ</t>
    </rPh>
    <rPh sb="2" eb="4">
      <t>チュウオウ</t>
    </rPh>
    <phoneticPr fontId="1"/>
  </si>
  <si>
    <t>①</t>
  </si>
  <si>
    <t>紫波総</t>
  </si>
  <si>
    <t>紫波総合</t>
    <rPh sb="0" eb="2">
      <t>シワ</t>
    </rPh>
    <rPh sb="2" eb="4">
      <t>ソウゴウ</t>
    </rPh>
    <phoneticPr fontId="1"/>
  </si>
  <si>
    <t>花　北</t>
  </si>
  <si>
    <t>花巻北</t>
    <rPh sb="0" eb="2">
      <t>ハナマキ</t>
    </rPh>
    <rPh sb="2" eb="3">
      <t>キタ</t>
    </rPh>
    <phoneticPr fontId="1"/>
  </si>
  <si>
    <t>花　農</t>
  </si>
  <si>
    <t>花巻農業</t>
    <rPh sb="0" eb="2">
      <t>ハナマキ</t>
    </rPh>
    <rPh sb="2" eb="4">
      <t>ノウギョウ</t>
    </rPh>
    <phoneticPr fontId="1"/>
  </si>
  <si>
    <t>青　雲</t>
  </si>
  <si>
    <t>花北青雲</t>
    <rPh sb="0" eb="2">
      <t>ハナキタ</t>
    </rPh>
    <rPh sb="2" eb="4">
      <t>セイウン</t>
    </rPh>
    <phoneticPr fontId="1"/>
  </si>
  <si>
    <t>花　東</t>
  </si>
  <si>
    <t>黒　北</t>
  </si>
  <si>
    <t>黒沢尻北</t>
    <rPh sb="0" eb="3">
      <t>クロサワジリ</t>
    </rPh>
    <rPh sb="3" eb="4">
      <t>キタ</t>
    </rPh>
    <phoneticPr fontId="1"/>
  </si>
  <si>
    <t>黒　工</t>
  </si>
  <si>
    <t>黒沢尻工業</t>
    <rPh sb="0" eb="1">
      <t>クロ</t>
    </rPh>
    <rPh sb="1" eb="3">
      <t>サワジリ</t>
    </rPh>
    <rPh sb="3" eb="5">
      <t>コウギョウ</t>
    </rPh>
    <phoneticPr fontId="1"/>
  </si>
  <si>
    <t>水　沢</t>
  </si>
  <si>
    <t>水沢</t>
    <rPh sb="0" eb="2">
      <t>ミズサワ</t>
    </rPh>
    <phoneticPr fontId="1"/>
  </si>
  <si>
    <t>水沢工</t>
  </si>
  <si>
    <t>水沢工業</t>
    <rPh sb="0" eb="2">
      <t>ミズサワ</t>
    </rPh>
    <rPh sb="2" eb="4">
      <t>コウギョウ</t>
    </rPh>
    <phoneticPr fontId="1"/>
  </si>
  <si>
    <t>金ケ崎</t>
  </si>
  <si>
    <t>岩谷堂</t>
  </si>
  <si>
    <t>専　北</t>
  </si>
  <si>
    <t>専修大学北上</t>
    <rPh sb="0" eb="2">
      <t>センシュウ</t>
    </rPh>
    <rPh sb="2" eb="4">
      <t>ダイガク</t>
    </rPh>
    <rPh sb="4" eb="6">
      <t>キタカミ</t>
    </rPh>
    <phoneticPr fontId="1"/>
  </si>
  <si>
    <t>関　一</t>
  </si>
  <si>
    <t>一関第一</t>
    <rPh sb="0" eb="2">
      <t>イチノセキ</t>
    </rPh>
    <rPh sb="2" eb="4">
      <t>ダイイチ</t>
    </rPh>
    <phoneticPr fontId="1"/>
  </si>
  <si>
    <t>関　二</t>
  </si>
  <si>
    <t>一関第二</t>
    <rPh sb="0" eb="2">
      <t>イチノセキ</t>
    </rPh>
    <rPh sb="2" eb="4">
      <t>ダイニ</t>
    </rPh>
    <phoneticPr fontId="1"/>
  </si>
  <si>
    <t>関　工</t>
  </si>
  <si>
    <t>一関工業</t>
    <rPh sb="0" eb="2">
      <t>イチノセキ</t>
    </rPh>
    <rPh sb="2" eb="4">
      <t>コウギョウ</t>
    </rPh>
    <phoneticPr fontId="1"/>
  </si>
  <si>
    <t>千　厩</t>
  </si>
  <si>
    <t>千厩</t>
  </si>
  <si>
    <t>学　院</t>
  </si>
  <si>
    <t>一関学院</t>
    <rPh sb="0" eb="2">
      <t>イチノセキ</t>
    </rPh>
    <rPh sb="2" eb="4">
      <t>ガクイン</t>
    </rPh>
    <phoneticPr fontId="1"/>
  </si>
  <si>
    <t>高　専</t>
    <phoneticPr fontId="1"/>
  </si>
  <si>
    <t>高等専門学校</t>
    <phoneticPr fontId="1"/>
  </si>
  <si>
    <t>大船渡</t>
  </si>
  <si>
    <t>大船東</t>
  </si>
  <si>
    <t>大船渡東</t>
  </si>
  <si>
    <t>高　田</t>
  </si>
  <si>
    <t>高田</t>
  </si>
  <si>
    <t>大　槌</t>
  </si>
  <si>
    <t>大槌</t>
  </si>
  <si>
    <t>宮　古</t>
  </si>
  <si>
    <t>宮古</t>
  </si>
  <si>
    <t>宮古商工</t>
  </si>
  <si>
    <t>宮　水</t>
  </si>
  <si>
    <t>宮古水産</t>
    <rPh sb="1" eb="2">
      <t>フル</t>
    </rPh>
    <rPh sb="2" eb="4">
      <t>スイサン</t>
    </rPh>
    <phoneticPr fontId="1"/>
  </si>
  <si>
    <t>久　慈</t>
  </si>
  <si>
    <t>久慈</t>
  </si>
  <si>
    <t>久慈東</t>
  </si>
  <si>
    <t>久慈工</t>
  </si>
  <si>
    <t>久慈工業</t>
    <rPh sb="2" eb="4">
      <t>コウギョウ</t>
    </rPh>
    <phoneticPr fontId="1"/>
  </si>
  <si>
    <t>福　岡</t>
  </si>
  <si>
    <t>福岡</t>
  </si>
  <si>
    <t>一　戸</t>
  </si>
  <si>
    <t>一戸</t>
  </si>
  <si>
    <t>福岡工</t>
  </si>
  <si>
    <t>福岡工業</t>
    <rPh sb="2" eb="4">
      <t>コウギョウ</t>
    </rPh>
    <phoneticPr fontId="1"/>
  </si>
  <si>
    <t/>
  </si>
  <si>
    <t>松　場　咲　楽</t>
  </si>
  <si>
    <t>ﾏﾂﾊﾞ ｻｸﾗ</t>
  </si>
  <si>
    <t>ｻｻｷ ﾘｸ</t>
  </si>
  <si>
    <t>番号</t>
    <rPh sb="0" eb="2">
      <t>バンゴウ</t>
    </rPh>
    <phoneticPr fontId="1"/>
  </si>
  <si>
    <t>（１４）柔道競技申込用紙</t>
    <rPh sb="4" eb="6">
      <t>ジュウドウ</t>
    </rPh>
    <rPh sb="6" eb="8">
      <t>キョウギ</t>
    </rPh>
    <rPh sb="8" eb="9">
      <t>モウ</t>
    </rPh>
    <rPh sb="9" eb="10">
      <t>コ</t>
    </rPh>
    <rPh sb="10" eb="12">
      <t>ヨウシ</t>
    </rPh>
    <phoneticPr fontId="1"/>
  </si>
  <si>
    <t>A用紙（男子団体）</t>
    <rPh sb="1" eb="3">
      <t>ヨウシ</t>
    </rPh>
    <rPh sb="4" eb="6">
      <t>ダンシ</t>
    </rPh>
    <rPh sb="6" eb="8">
      <t>ダンタイ</t>
    </rPh>
    <phoneticPr fontId="1"/>
  </si>
  <si>
    <r>
      <t>柔道大会事務局提出用(</t>
    </r>
    <r>
      <rPr>
        <sz val="16"/>
        <color indexed="10"/>
        <rFont val="ＭＳ Ｐゴシック"/>
        <family val="3"/>
        <charset val="128"/>
      </rPr>
      <t>＊地区責任者を通じて申し込む事</t>
    </r>
    <r>
      <rPr>
        <sz val="16"/>
        <rFont val="ＭＳ Ｐゴシック"/>
        <family val="3"/>
        <charset val="128"/>
      </rPr>
      <t>）</t>
    </r>
    <rPh sb="0" eb="2">
      <t>ジュウドウ</t>
    </rPh>
    <rPh sb="2" eb="4">
      <t>タイカイ</t>
    </rPh>
    <rPh sb="4" eb="7">
      <t>ジムキョク</t>
    </rPh>
    <rPh sb="7" eb="9">
      <t>テイシュツ</t>
    </rPh>
    <rPh sb="9" eb="10">
      <t>ヨウ</t>
    </rPh>
    <rPh sb="12" eb="14">
      <t>チク</t>
    </rPh>
    <rPh sb="14" eb="17">
      <t>セキニンシャ</t>
    </rPh>
    <rPh sb="18" eb="19">
      <t>ツウ</t>
    </rPh>
    <rPh sb="21" eb="22">
      <t>モウ</t>
    </rPh>
    <rPh sb="23" eb="24">
      <t>コ</t>
    </rPh>
    <rPh sb="25" eb="26">
      <t>コト</t>
    </rPh>
    <phoneticPr fontId="1"/>
  </si>
  <si>
    <r>
      <rPr>
        <sz val="14"/>
        <rFont val="ＭＳ Ｐゴシック"/>
        <family val="3"/>
        <charset val="128"/>
      </rPr>
      <t>本大会の参加実人数(男子団体・個人）</t>
    </r>
    <r>
      <rPr>
        <sz val="16"/>
        <rFont val="ＭＳ Ｐゴシック"/>
        <family val="3"/>
        <charset val="128"/>
      </rPr>
      <t>　　　　　</t>
    </r>
    <rPh sb="0" eb="3">
      <t>ホンタイカイ</t>
    </rPh>
    <rPh sb="4" eb="6">
      <t>サンカ</t>
    </rPh>
    <rPh sb="6" eb="7">
      <t>ジツ</t>
    </rPh>
    <rPh sb="7" eb="9">
      <t>ニンズウ</t>
    </rPh>
    <rPh sb="10" eb="12">
      <t>ダンシ</t>
    </rPh>
    <rPh sb="12" eb="14">
      <t>ダンタイ</t>
    </rPh>
    <rPh sb="15" eb="17">
      <t>コジン</t>
    </rPh>
    <phoneticPr fontId="1"/>
  </si>
  <si>
    <t>男子団体試合（５人制用）</t>
    <rPh sb="0" eb="2">
      <t>ダンシ</t>
    </rPh>
    <rPh sb="2" eb="4">
      <t>ダンタイ</t>
    </rPh>
    <rPh sb="4" eb="6">
      <t>シアイ</t>
    </rPh>
    <rPh sb="8" eb="9">
      <t>ニン</t>
    </rPh>
    <rPh sb="9" eb="10">
      <t>セイ</t>
    </rPh>
    <rPh sb="10" eb="11">
      <t>ヨウ</t>
    </rPh>
    <phoneticPr fontId="1"/>
  </si>
  <si>
    <t>Ver.R30730</t>
  </si>
  <si>
    <t>柿　木　結　和</t>
  </si>
  <si>
    <t>ｶｷｷ ﾕｳﾄ</t>
  </si>
  <si>
    <t>松　本　虎太朗</t>
  </si>
  <si>
    <t>ﾏﾂﾓﾄ ｺﾀﾛｳ</t>
  </si>
  <si>
    <t>小　野　そ　ら</t>
  </si>
  <si>
    <t>ｵﾉ ｿﾗ</t>
  </si>
  <si>
    <t>橋　詰　　　連</t>
  </si>
  <si>
    <t>ﾊｼﾂﾞﾒ ﾚﾝ</t>
  </si>
  <si>
    <t>大　柏　一　明</t>
  </si>
  <si>
    <t>ｵｵｶｼﾜ ﾋｶﾘ</t>
  </si>
  <si>
    <t>三　上　湧　心</t>
  </si>
  <si>
    <t>ﾐｶﾐ ﾕｳｼﾝ</t>
  </si>
  <si>
    <t>佐　藤　心　菜</t>
  </si>
  <si>
    <t>ｻﾄｳ ｺｺﾅ</t>
  </si>
  <si>
    <t>菅　野　琴　未</t>
  </si>
  <si>
    <t>ｶﾝﾉ ｺﾄﾐ</t>
  </si>
  <si>
    <t>内　舘　　　凜</t>
  </si>
  <si>
    <t>ｳﾁﾀﾞﾃ ﾘﾝ</t>
  </si>
  <si>
    <t>鎌　田　舞　花</t>
  </si>
  <si>
    <t>ｶﾏﾀﾞ ﾏｲｶ</t>
  </si>
  <si>
    <t>小　川　結　楽</t>
  </si>
  <si>
    <t xml:space="preserve">ｵｶﾞﾜ ﾕﾗ </t>
  </si>
  <si>
    <t>工　藤　大　和</t>
  </si>
  <si>
    <t>ｸﾄﾞｳ ﾔﾏﾄ</t>
  </si>
  <si>
    <t>塚　田　陽　裕</t>
  </si>
  <si>
    <t>ﾂｶﾀﾞ ｱｷﾋﾛ</t>
  </si>
  <si>
    <t>畠　山　真　司</t>
  </si>
  <si>
    <t>ﾊﾀｹﾔﾏ ｼﾝｼﾞ</t>
  </si>
  <si>
    <t>中　嶋　優　掌</t>
  </si>
  <si>
    <t>ﾅｶｼﾞﾏ ﾕｳｼﾝ</t>
  </si>
  <si>
    <t>髙　橋　星　吾</t>
  </si>
  <si>
    <t>ﾀｶﾊｼ ｼｮｳｺﾞ</t>
  </si>
  <si>
    <t>小　林　哉　人</t>
  </si>
  <si>
    <t>ｺﾊﾞﾔｼ ｶﾅﾄ</t>
  </si>
  <si>
    <t>福　田　宏　太</t>
  </si>
  <si>
    <t>ﾌｸﾀﾞ ｺｳﾀ</t>
  </si>
  <si>
    <t>髙　橋　広　光</t>
  </si>
  <si>
    <t>ﾀｶﾊｼ ﾋﾛﾐﾂ</t>
  </si>
  <si>
    <t>佐々木　陸　空</t>
  </si>
  <si>
    <t>矢　澤　泰　千</t>
  </si>
  <si>
    <t>ﾔｻﾞﾜ ﾀｲﾁ</t>
  </si>
  <si>
    <t>西　井　大　成</t>
  </si>
  <si>
    <t>ﾆｼｲ ﾀｲｾｲ</t>
  </si>
  <si>
    <t>川　村　拓　也</t>
  </si>
  <si>
    <t>ｶﾜﾑﾗ ﾀｸﾔ</t>
  </si>
  <si>
    <t>下　田　耀　路</t>
  </si>
  <si>
    <t>ｼﾓﾀﾞ ﾖｳｷ</t>
  </si>
  <si>
    <t>千　田　陽　生</t>
  </si>
  <si>
    <t>福　田　小　桃</t>
  </si>
  <si>
    <t>ﾌｸﾀﾞ ｺﾓﾓ</t>
  </si>
  <si>
    <t>佐　藤　伊知香</t>
  </si>
  <si>
    <t>ｻﾄｳ ｲﾁｶ</t>
  </si>
  <si>
    <t>嶋　野　ゆいな</t>
  </si>
  <si>
    <t>ｼﾏﾉ ﾕｲﾅ</t>
  </si>
  <si>
    <t>福　原　彩　花</t>
  </si>
  <si>
    <t>ﾌｸﾊﾗ ｱﾔｶ</t>
  </si>
  <si>
    <t>金　野　みなみ</t>
  </si>
  <si>
    <t>石　川　絢　音</t>
  </si>
  <si>
    <t>ｲｼｶﾜ ｱﾔﾈ</t>
  </si>
  <si>
    <t>小笠原　七　海</t>
  </si>
  <si>
    <t>川　村　四　季</t>
  </si>
  <si>
    <t>ｶﾜﾑﾗ ｼｷ</t>
  </si>
  <si>
    <t>阿　部　虹　夏</t>
  </si>
  <si>
    <t>ｱﾍﾞ ｺﾅﾂ</t>
  </si>
  <si>
    <t>兼　平　桃　花</t>
  </si>
  <si>
    <t>ｶﾈﾋﾗ ﾓﾓｶ</t>
  </si>
  <si>
    <t>橋　場　萌　未</t>
  </si>
  <si>
    <t>ﾊｼﾊﾞ ﾒｸﾞﾐ</t>
  </si>
  <si>
    <t>菅　原　大和利</t>
  </si>
  <si>
    <t>野　﨑　　　俠</t>
  </si>
  <si>
    <t>ﾉｻﾞｷ ｷｮｳ</t>
  </si>
  <si>
    <t>下　村　悠　斗</t>
  </si>
  <si>
    <t>ｼﾓﾑﾗ ﾕｳﾄ</t>
  </si>
  <si>
    <t>柳　本　暖　翔</t>
  </si>
  <si>
    <t>ﾔﾅｷﾞﾓﾄ ﾊﾙﾄ</t>
  </si>
  <si>
    <t>鳥　居　義　斗</t>
  </si>
  <si>
    <t>ﾄﾘｲ ﾖｼﾄ</t>
  </si>
  <si>
    <t>中　村　　　努</t>
  </si>
  <si>
    <t>ﾅｶﾑﾗ ﾂﾄﾑ</t>
  </si>
  <si>
    <t>浪　岡　陸　央</t>
  </si>
  <si>
    <t>ﾅﾐｵｶ ﾘｵ</t>
  </si>
  <si>
    <t>伊　藤　榛　己</t>
  </si>
  <si>
    <t>ｲﾄｳ ﾊﾙｷ</t>
  </si>
  <si>
    <t>佐　藤　希　望</t>
  </si>
  <si>
    <t>ｻﾄｳ ﾉｿﾞﾑ</t>
  </si>
  <si>
    <t>青　山　　　龍</t>
  </si>
  <si>
    <t>ｱｵﾔﾏ ﾘｭｳ</t>
  </si>
  <si>
    <t>小田中　雅　貴</t>
  </si>
  <si>
    <t>ｵﾀﾞﾅｶ ﾏｻｷ</t>
  </si>
  <si>
    <t>鳥　居　怜　斗</t>
  </si>
  <si>
    <t>ﾄﾘｲ ﾘｮｳﾄ</t>
  </si>
  <si>
    <t>安　本　空　良</t>
  </si>
  <si>
    <t>ﾔｽﾓﾄ ｿﾗ</t>
  </si>
  <si>
    <t>瀬　川　海　星</t>
  </si>
  <si>
    <t>ｾｶﾞﾜ ｶｲｾｲ</t>
  </si>
  <si>
    <t>俵　　　英　生</t>
  </si>
  <si>
    <t>ﾀﾜﾗ ﾋﾃﾞｵ</t>
  </si>
  <si>
    <t>藤　村　空　汰</t>
  </si>
  <si>
    <t>ﾌｼﾞﾑﾗ ｸｳﾀ</t>
  </si>
  <si>
    <t>藤　村　龍　希</t>
  </si>
  <si>
    <t>ﾌｼﾞﾑﾗ ﾘｭｳｷ</t>
  </si>
  <si>
    <t>佐　藤　弥　麗</t>
  </si>
  <si>
    <t>ｻﾄｳ ﾐﾗｲ</t>
  </si>
  <si>
    <t>浅　田　唯　斗</t>
  </si>
  <si>
    <t>ｱｻﾀﾞ ﾕｲﾄ</t>
  </si>
  <si>
    <t>市ノ渡　大　誠</t>
  </si>
  <si>
    <t>ｲﾁﾉﾜﾀﾘ ﾀｲｾｲ</t>
  </si>
  <si>
    <t>小　田　祐　輝</t>
  </si>
  <si>
    <t>ｵﾀﾞ ﾕｳｷ</t>
  </si>
  <si>
    <t>熊　本　　　蓮</t>
  </si>
  <si>
    <t>ｸﾏﾓﾄ ﾚﾝ</t>
  </si>
  <si>
    <t>中　村　陸　玖</t>
  </si>
  <si>
    <t>ﾅｶﾑﾗ ﾘｸ</t>
  </si>
  <si>
    <t>山　藤　光　星</t>
  </si>
  <si>
    <t>ﾔﾏﾌｼﾞ ｺｳｾｲ</t>
  </si>
  <si>
    <t>菊　池　央太郎</t>
  </si>
  <si>
    <t>ｷｸﾁ ﾅｵﾀﾛｳ</t>
  </si>
  <si>
    <t>明　戸　悠　太</t>
  </si>
  <si>
    <t>ｱｹﾄﾞ ﾕｳﾀ</t>
  </si>
  <si>
    <t>山　田　力　丸</t>
  </si>
  <si>
    <t>ﾔﾏﾀﾞ ﾘｷﾏﾙ</t>
  </si>
  <si>
    <t>鈴　木　輝　星</t>
  </si>
  <si>
    <t>ｽｽﾞｷ ｺｳｾｲ</t>
  </si>
  <si>
    <t>及　川　球　斗</t>
  </si>
  <si>
    <t>ｵｲｶﾜ ｷｭｳﾄ</t>
  </si>
  <si>
    <t>阿　部　光　桜</t>
  </si>
  <si>
    <t>ｱﾍﾞ ｺﾊﾙ</t>
  </si>
  <si>
    <t>杜　陵</t>
  </si>
  <si>
    <t>平　野　天　音</t>
  </si>
  <si>
    <t>ﾋﾗﾉ ｱﾏﾈ</t>
  </si>
  <si>
    <t>ｻﾄｳ ｺｳｷ</t>
  </si>
  <si>
    <t>藤　田　風　我</t>
  </si>
  <si>
    <t>ﾌｼﾞﾀ ﾌｳｶﾞ</t>
  </si>
  <si>
    <t>中　島　陽　斗</t>
  </si>
  <si>
    <t>ﾅｶｼﾏ ﾊﾙﾄ</t>
  </si>
  <si>
    <t>大　瀧　愛　梨</t>
  </si>
  <si>
    <t>ｵｵﾀｷ ｱｲﾘ</t>
  </si>
  <si>
    <t>佐々木　樹　璃</t>
  </si>
  <si>
    <t>ｻｻｷ ｼﾞｭﾘ</t>
  </si>
  <si>
    <t>髙　橋　空　楽</t>
  </si>
  <si>
    <t>ﾀｶﾊｼ ｿﾗ</t>
  </si>
  <si>
    <t>晴　山　周　治</t>
  </si>
  <si>
    <t>ﾊﾚﾔﾏ ｼｭｳｼﾞ</t>
  </si>
  <si>
    <t>佐　藤　響　紀</t>
  </si>
  <si>
    <t>押　切　愛　佳</t>
  </si>
  <si>
    <t>ｵｼｷﾘ ｱｲｶ</t>
  </si>
  <si>
    <t>小笠原　輝　人</t>
  </si>
  <si>
    <t>ｵｶﾞｻﾜﾗ ﾃﾙﾄ</t>
  </si>
  <si>
    <t>菊　池　　　壬</t>
  </si>
  <si>
    <t>ｷｸﾁ ｼﾞﾝ</t>
  </si>
  <si>
    <t>鈴　木　拓　翔</t>
  </si>
  <si>
    <t>ｽｽﾞｷ ﾀｸﾄ</t>
  </si>
  <si>
    <t>川　村　美　月</t>
  </si>
  <si>
    <t>ｶﾜﾑﾗ ﾐｽﾞｷ</t>
  </si>
  <si>
    <t>藤　原　佳　鈴</t>
  </si>
  <si>
    <t>ﾌｼﾞﾜﾗ ｶﾘﾝ</t>
  </si>
  <si>
    <t>加　賀　愛　心</t>
  </si>
  <si>
    <t>ｶｶﾞ ﾏﾅﾐ</t>
  </si>
  <si>
    <t>水　工</t>
  </si>
  <si>
    <t>及　川　敏　和</t>
  </si>
  <si>
    <t>ｵｲｶﾜ ﾄｼﾀｶ</t>
  </si>
  <si>
    <t>及　川　彬　仁</t>
  </si>
  <si>
    <t>ｵｲｶﾜ ｱｷﾋﾄ</t>
  </si>
  <si>
    <t>及　川　凌　央</t>
  </si>
  <si>
    <t>ｵｲｶﾜ ﾘｵ</t>
  </si>
  <si>
    <t>佐々木　　　嵐</t>
  </si>
  <si>
    <t>ｻｻｷ ﾗﾝ</t>
  </si>
  <si>
    <t>佐　藤　獅　童</t>
  </si>
  <si>
    <t>ｻﾄｳ ｼﾄﾞｳ</t>
  </si>
  <si>
    <t>瀬　川　翔　太</t>
  </si>
  <si>
    <t>ｾｶﾞﾜ ｼｮｳﾀ</t>
  </si>
  <si>
    <t>古　川　　　仁</t>
  </si>
  <si>
    <t>ﾌﾙｶﾜ ｼﾞﾝ</t>
  </si>
  <si>
    <t>古　川　優　大</t>
  </si>
  <si>
    <t>ﾌﾙｶﾜ ﾕｳﾀﾞｲ</t>
  </si>
  <si>
    <t>佐々木　遥　菜</t>
  </si>
  <si>
    <t>ｻｻｷ ﾊﾙﾅ</t>
  </si>
  <si>
    <t>菅　原　優　翔</t>
  </si>
  <si>
    <t>ｽｶﾞﾜﾗ ﾕｳﾄ</t>
  </si>
  <si>
    <t>栗　原　隼　人</t>
  </si>
  <si>
    <t>ｸﾘﾊﾗ ﾊﾔﾄ</t>
  </si>
  <si>
    <t>千　葉　聖　也</t>
  </si>
  <si>
    <t>ﾁﾊﾞ ｾｲﾔ</t>
  </si>
  <si>
    <t>千　田　光　矢</t>
  </si>
  <si>
    <t>ﾁﾀﾞ ｺｳﾔ</t>
  </si>
  <si>
    <t>千　葉　　　響</t>
  </si>
  <si>
    <t>ﾁﾊﾞ ﾋﾋﾞｷ</t>
  </si>
  <si>
    <t>高　専</t>
  </si>
  <si>
    <t>佐々木　　　翼</t>
  </si>
  <si>
    <t>ｻｻｷ ﾂﾊﾞｻ</t>
  </si>
  <si>
    <t>松　本　　　武</t>
  </si>
  <si>
    <t>ﾏﾂﾓﾄ ﾀｹﾙ</t>
  </si>
  <si>
    <t>千　葉　愛　徠</t>
  </si>
  <si>
    <t>ﾁﾊﾞ ｱｲﾗ</t>
  </si>
  <si>
    <t>田　端　琉　伊</t>
  </si>
  <si>
    <t>ﾀﾊﾞﾀ ﾙｲ</t>
  </si>
  <si>
    <t>千　葉　陽　香</t>
  </si>
  <si>
    <t>ﾁﾊﾞ ﾊﾙｶ</t>
  </si>
  <si>
    <t>佐　藤　　　凪</t>
  </si>
  <si>
    <t>ｻﾄｳ ﾅｷﾞｻ</t>
  </si>
  <si>
    <t>小　松　勇　人</t>
  </si>
  <si>
    <t>ｺﾏﾂ ﾕｳﾄ</t>
  </si>
  <si>
    <t>千　葉　　　温</t>
  </si>
  <si>
    <t>ﾁﾊﾞ ﾊﾙ</t>
  </si>
  <si>
    <t>菊　池　楓　吾</t>
  </si>
  <si>
    <t>ｷｸﾁ ﾌｳｺﾞ</t>
  </si>
  <si>
    <t>佐　藤　来　幸</t>
  </si>
  <si>
    <t>ｻﾄｳ ｺｺ</t>
  </si>
  <si>
    <t>安　倍　春　奈</t>
  </si>
  <si>
    <t>ｱﾍﾞ ﾊﾙﾅ</t>
  </si>
  <si>
    <t>菊　池　きらり</t>
  </si>
  <si>
    <t>ｷｸﾁ ｷﾗﾘ</t>
  </si>
  <si>
    <t>川　口　穂　波</t>
  </si>
  <si>
    <t>ｶﾜｸﾞﾁ ﾎﾅﾐ</t>
  </si>
  <si>
    <t>坂　下　寧　々</t>
  </si>
  <si>
    <t>ｻｶｼﾀ ﾈﾈ</t>
  </si>
  <si>
    <t>大　町　真　司</t>
  </si>
  <si>
    <t>ｵｵﾏﾁ ｼﾝｼﾞ</t>
  </si>
  <si>
    <t>松　川　咲　埜</t>
  </si>
  <si>
    <t>ﾏﾂｶﾜ ｻｸﾔ</t>
  </si>
  <si>
    <t>大　坪　憧　真</t>
  </si>
  <si>
    <t>ｵｵﾂﾎﾞ ｼｮｳﾏ</t>
  </si>
  <si>
    <t>大　畑　隆　輝</t>
  </si>
  <si>
    <t>ｵｵﾊﾀ ﾘｭｳｷ</t>
  </si>
  <si>
    <t>松　本　廉　杜</t>
  </si>
  <si>
    <t>ﾏﾄﾓﾄ ﾚﾝﾄ</t>
  </si>
  <si>
    <t>田　家　大　輝</t>
  </si>
  <si>
    <t>ﾀﾔ ﾀﾞｲｷ</t>
  </si>
  <si>
    <t>清　水　陽　平</t>
  </si>
  <si>
    <t>ｼﾐｽﾞ ﾖｳﾍｲ</t>
  </si>
  <si>
    <t>壽松木　　　雄</t>
  </si>
  <si>
    <t>ｽｽﾞｷ ﾕｳ</t>
  </si>
  <si>
    <t>小野寺　奎　太</t>
  </si>
  <si>
    <t>ｵﾉﾃﾞﾗ ｹｲﾀ</t>
  </si>
  <si>
    <t>川　戸　玲　奈</t>
  </si>
  <si>
    <t>ｶﾜﾄ ﾚﾅ</t>
  </si>
  <si>
    <t>神　成　美咲斗</t>
  </si>
  <si>
    <t>ｶﾝﾅﾘ ﾐｻﾄ</t>
  </si>
  <si>
    <t>田　中　あ　み</t>
  </si>
  <si>
    <t>ﾀﾅｶ ｱﾐ</t>
  </si>
  <si>
    <t>中　川　凜　花</t>
  </si>
  <si>
    <t>ﾅｶｶﾞﾜ ﾘﾝｶ</t>
  </si>
  <si>
    <t>日　當　月　渚</t>
  </si>
  <si>
    <t>ﾋﾅﾀ ﾙﾅ</t>
  </si>
  <si>
    <t>高　村　優　大</t>
  </si>
  <si>
    <t>ﾀｶﾑﾗ ﾕｳﾀﾞｲ</t>
  </si>
  <si>
    <t>坂　本　愛　翔</t>
  </si>
  <si>
    <t>ｻｶﾓﾄ ﾏﾅﾄ</t>
  </si>
  <si>
    <t>日　向　友　菜</t>
  </si>
  <si>
    <t>ﾋﾅﾀ ﾕｳﾅ</t>
  </si>
  <si>
    <t>中　川　結　愛</t>
  </si>
  <si>
    <t>ﾅｶｶﾞﾜ ﾕｱ</t>
  </si>
  <si>
    <t>廣　﨑　萌　榎</t>
  </si>
  <si>
    <t>ﾋﾛｻｷ ﾎﾉｶ</t>
  </si>
  <si>
    <t>木澤畑　那　悠</t>
  </si>
  <si>
    <t>ｷｻﾜﾊﾀ ﾅﾕ</t>
  </si>
  <si>
    <t>大　畑　柊　太</t>
  </si>
  <si>
    <t>ｵｵﾊﾀ ｼｭｳﾀ</t>
  </si>
  <si>
    <t>田　頭　健　跳</t>
  </si>
  <si>
    <t>ﾃﾞﾝﾄﾞｳ ｹﾝﾄ</t>
  </si>
  <si>
    <t>先　達　智　哉</t>
  </si>
  <si>
    <t>ｾﾝﾀﾞﾂ ﾄﾓﾔ</t>
  </si>
  <si>
    <t>川　口　　　桜</t>
  </si>
  <si>
    <t>ｶﾜｸﾞﾁ ｻｸﾗ</t>
  </si>
  <si>
    <t>小保内　虎　我</t>
  </si>
  <si>
    <t>ｵﾎﾞﾅｲ ｺｳｶﾞ</t>
  </si>
  <si>
    <t>田　中　詩　穏</t>
  </si>
  <si>
    <t>ﾀﾅｶ ｼｵﾝ</t>
  </si>
  <si>
    <t>中　居　愛　斗</t>
  </si>
  <si>
    <t>ﾅｶｲ ﾏﾅﾄ</t>
  </si>
  <si>
    <t>中　道　凰　太</t>
  </si>
  <si>
    <t>ﾅｶﾐﾁ ｺｳﾀ</t>
  </si>
  <si>
    <t>日　和　孝　太</t>
  </si>
  <si>
    <t>ﾋﾜ ｺｳﾀ</t>
  </si>
  <si>
    <t>月　折　聖　人</t>
  </si>
  <si>
    <t>ﾂｷｵﾘ ﾏｻﾄ</t>
  </si>
  <si>
    <t>小田島　力　輝</t>
  </si>
  <si>
    <t>ｵﾀﾞｼﾏ ﾘｸ</t>
  </si>
  <si>
    <t>杜　陵</t>
    <rPh sb="0" eb="1">
      <t>モリ</t>
    </rPh>
    <rPh sb="2" eb="3">
      <t>ミササギ</t>
    </rPh>
    <phoneticPr fontId="1"/>
  </si>
  <si>
    <t>中　央</t>
    <phoneticPr fontId="1"/>
  </si>
  <si>
    <t>杜陵</t>
    <rPh sb="0" eb="2">
      <t>トリョウ</t>
    </rPh>
    <phoneticPr fontId="1"/>
  </si>
  <si>
    <t>マネジャー</t>
  </si>
  <si>
    <t>男子団体試合（３人制用）</t>
    <rPh sb="0" eb="2">
      <t>ダンシ</t>
    </rPh>
    <rPh sb="2" eb="4">
      <t>ダンタイ</t>
    </rPh>
    <rPh sb="4" eb="6">
      <t>シアイ</t>
    </rPh>
    <rPh sb="8" eb="9">
      <t>ニン</t>
    </rPh>
    <rPh sb="9" eb="10">
      <t>セイ</t>
    </rPh>
    <rPh sb="10" eb="11">
      <t>ヨウ</t>
    </rPh>
    <phoneticPr fontId="1"/>
  </si>
  <si>
    <r>
      <t>＊記載のとおり大会プログラムに掲載する。尚、この用紙に記入したメンバー以外では</t>
    </r>
    <r>
      <rPr>
        <sz val="11"/>
        <color indexed="10"/>
        <rFont val="ＭＳ Ｐゴシック"/>
        <family val="3"/>
        <charset val="128"/>
      </rPr>
      <t>E用紙（監督会議前の提出）</t>
    </r>
    <r>
      <rPr>
        <sz val="11"/>
        <rFont val="ＭＳ Ｐゴシック"/>
        <family val="3"/>
        <charset val="128"/>
      </rPr>
      <t>のオーダーを編成できない。</t>
    </r>
    <rPh sb="1" eb="3">
      <t>キサイ</t>
    </rPh>
    <rPh sb="7" eb="9">
      <t>タイカイ</t>
    </rPh>
    <rPh sb="15" eb="17">
      <t>ケイサイ</t>
    </rPh>
    <rPh sb="43" eb="45">
      <t>カントク</t>
    </rPh>
    <rPh sb="45" eb="47">
      <t>カイギ</t>
    </rPh>
    <rPh sb="47" eb="48">
      <t>マエ</t>
    </rPh>
    <rPh sb="49" eb="51">
      <t>テイシュツ</t>
    </rPh>
    <phoneticPr fontId="1"/>
  </si>
  <si>
    <t>＊各ブロックの地区順位決定戦にも使用可能。</t>
    <rPh sb="1" eb="2">
      <t>カク</t>
    </rPh>
    <rPh sb="7" eb="9">
      <t>チク</t>
    </rPh>
    <rPh sb="9" eb="11">
      <t>ジュンイ</t>
    </rPh>
    <rPh sb="11" eb="14">
      <t>ケッテイセン</t>
    </rPh>
    <rPh sb="16" eb="18">
      <t>シヨウ</t>
    </rPh>
    <rPh sb="18" eb="20">
      <t>カノウ</t>
    </rPh>
    <phoneticPr fontId="1"/>
  </si>
  <si>
    <r>
      <t>＊団体試合は、１校１チームとし全・定の混合は認めない。尚、</t>
    </r>
    <r>
      <rPr>
        <sz val="11"/>
        <color indexed="10"/>
        <rFont val="ＭＳ Ｐゴシック"/>
        <family val="3"/>
        <charset val="128"/>
      </rPr>
      <t>５人制か３人制のどちらか一方</t>
    </r>
    <r>
      <rPr>
        <sz val="11"/>
        <rFont val="ＭＳ Ｐゴシック"/>
        <family val="3"/>
        <charset val="128"/>
      </rPr>
      <t>にしか申し込むことができない。</t>
    </r>
    <rPh sb="1" eb="3">
      <t>ダンタイ</t>
    </rPh>
    <rPh sb="3" eb="5">
      <t>シアイ</t>
    </rPh>
    <rPh sb="8" eb="9">
      <t>コウ</t>
    </rPh>
    <rPh sb="15" eb="16">
      <t>ゼン</t>
    </rPh>
    <rPh sb="17" eb="18">
      <t>サダム</t>
    </rPh>
    <rPh sb="19" eb="21">
      <t>コンゴウ</t>
    </rPh>
    <rPh sb="22" eb="23">
      <t>ミト</t>
    </rPh>
    <rPh sb="27" eb="28">
      <t>ナオ</t>
    </rPh>
    <rPh sb="30" eb="32">
      <t>ニンセイ</t>
    </rPh>
    <rPh sb="34" eb="36">
      <t>ニンセイ</t>
    </rPh>
    <rPh sb="41" eb="43">
      <t>イッポウ</t>
    </rPh>
    <rPh sb="46" eb="47">
      <t>モウ</t>
    </rPh>
    <rPh sb="48" eb="49">
      <t>コ</t>
    </rPh>
    <phoneticPr fontId="1"/>
  </si>
  <si>
    <t>B用紙（女子団体）</t>
    <rPh sb="1" eb="3">
      <t>ヨウシ</t>
    </rPh>
    <rPh sb="4" eb="6">
      <t>ジョシ</t>
    </rPh>
    <rPh sb="6" eb="8">
      <t>ダンタイ</t>
    </rPh>
    <phoneticPr fontId="1"/>
  </si>
  <si>
    <r>
      <rPr>
        <sz val="14"/>
        <rFont val="ＭＳ Ｐゴシック"/>
        <family val="3"/>
        <charset val="128"/>
      </rPr>
      <t>本大会の参加実人数(女子団体・個人）</t>
    </r>
    <r>
      <rPr>
        <sz val="16"/>
        <rFont val="ＭＳ Ｐゴシック"/>
        <family val="3"/>
        <charset val="128"/>
      </rPr>
      <t>　　　　　</t>
    </r>
    <rPh sb="0" eb="3">
      <t>ホンタイカイ</t>
    </rPh>
    <rPh sb="4" eb="6">
      <t>サンカ</t>
    </rPh>
    <rPh sb="6" eb="7">
      <t>ジツ</t>
    </rPh>
    <rPh sb="7" eb="9">
      <t>ニンズウ</t>
    </rPh>
    <rPh sb="10" eb="12">
      <t>ジョシ</t>
    </rPh>
    <rPh sb="12" eb="14">
      <t>ダンタイ</t>
    </rPh>
    <rPh sb="15" eb="17">
      <t>コジン</t>
    </rPh>
    <phoneticPr fontId="1"/>
  </si>
  <si>
    <t>女子団体試合</t>
    <rPh sb="0" eb="2">
      <t>ジョシ</t>
    </rPh>
    <rPh sb="2" eb="4">
      <t>ダンタイ</t>
    </rPh>
    <rPh sb="4" eb="6">
      <t>シアイ</t>
    </rPh>
    <phoneticPr fontId="1"/>
  </si>
  <si>
    <r>
      <t>＊記載のとおり大会プログラムに掲載する。尚、この用紙に記入したメンバー以外では</t>
    </r>
    <r>
      <rPr>
        <sz val="11"/>
        <color indexed="10"/>
        <rFont val="ＭＳ Ｐゴシック"/>
        <family val="3"/>
        <charset val="128"/>
      </rPr>
      <t>F用紙（監督会議前の提出）</t>
    </r>
    <r>
      <rPr>
        <sz val="11"/>
        <rFont val="ＭＳ Ｐゴシック"/>
        <family val="3"/>
        <charset val="128"/>
      </rPr>
      <t>のオーダーを編成できない。</t>
    </r>
    <rPh sb="1" eb="3">
      <t>キサイ</t>
    </rPh>
    <rPh sb="7" eb="9">
      <t>タイカイ</t>
    </rPh>
    <rPh sb="15" eb="17">
      <t>ケイサイ</t>
    </rPh>
    <rPh sb="43" eb="45">
      <t>カントク</t>
    </rPh>
    <rPh sb="45" eb="47">
      <t>カイギ</t>
    </rPh>
    <rPh sb="47" eb="48">
      <t>マエ</t>
    </rPh>
    <rPh sb="49" eb="51">
      <t>テイシュツ</t>
    </rPh>
    <phoneticPr fontId="1"/>
  </si>
  <si>
    <t>＊団体試合は、１校１チームとし全・定の混合は認めない。</t>
    <rPh sb="1" eb="3">
      <t>ダンタイ</t>
    </rPh>
    <rPh sb="3" eb="5">
      <t>シアイ</t>
    </rPh>
    <rPh sb="8" eb="9">
      <t>コウ</t>
    </rPh>
    <rPh sb="15" eb="16">
      <t>ゼン</t>
    </rPh>
    <rPh sb="17" eb="18">
      <t>サダム</t>
    </rPh>
    <rPh sb="19" eb="21">
      <t>コンゴウ</t>
    </rPh>
    <rPh sb="22" eb="23">
      <t>ミト</t>
    </rPh>
    <phoneticPr fontId="1"/>
  </si>
  <si>
    <r>
      <t>（１４）柔道競技申込用紙</t>
    </r>
    <r>
      <rPr>
        <b/>
        <sz val="24"/>
        <rFont val="ＭＳ Ｐ明朝"/>
        <family val="1"/>
        <charset val="128"/>
      </rPr>
      <t xml:space="preserve"> Ｃ</t>
    </r>
    <r>
      <rPr>
        <b/>
        <sz val="16"/>
        <rFont val="ＭＳ Ｐ明朝"/>
        <family val="1"/>
        <charset val="128"/>
      </rPr>
      <t xml:space="preserve"> </t>
    </r>
    <r>
      <rPr>
        <sz val="16"/>
        <rFont val="ＭＳ Ｐ明朝"/>
        <family val="1"/>
        <charset val="128"/>
      </rPr>
      <t>用紙（男子個人試合）</t>
    </r>
    <rPh sb="4" eb="6">
      <t>ジュウドウ</t>
    </rPh>
    <rPh sb="6" eb="8">
      <t>キョウギ</t>
    </rPh>
    <rPh sb="8" eb="9">
      <t>モウ</t>
    </rPh>
    <rPh sb="9" eb="10">
      <t>コ</t>
    </rPh>
    <rPh sb="10" eb="12">
      <t>ヨウシ</t>
    </rPh>
    <rPh sb="15" eb="17">
      <t>ヨウシ</t>
    </rPh>
    <rPh sb="18" eb="20">
      <t>ダンシ</t>
    </rPh>
    <rPh sb="20" eb="22">
      <t>コジン</t>
    </rPh>
    <rPh sb="22" eb="24">
      <t>シアイ</t>
    </rPh>
    <phoneticPr fontId="1"/>
  </si>
  <si>
    <t>柔道大会事務局提出用（＊地区責任者を通じて申し込む事）</t>
    <phoneticPr fontId="1"/>
  </si>
  <si>
    <t>男　子　【個人試合】</t>
    <rPh sb="0" eb="1">
      <t>オトコ</t>
    </rPh>
    <rPh sb="2" eb="3">
      <t>コ</t>
    </rPh>
    <rPh sb="5" eb="7">
      <t>コジン</t>
    </rPh>
    <rPh sb="7" eb="9">
      <t>シアイ</t>
    </rPh>
    <phoneticPr fontId="1"/>
  </si>
  <si>
    <t>学校長名</t>
    <phoneticPr fontId="1"/>
  </si>
  <si>
    <t>推薦</t>
    <rPh sb="0" eb="2">
      <t>スイセン</t>
    </rPh>
    <phoneticPr fontId="1"/>
  </si>
  <si>
    <t>主 将 名</t>
    <rPh sb="0" eb="1">
      <t>シュ</t>
    </rPh>
    <rPh sb="2" eb="3">
      <t>ショウ</t>
    </rPh>
    <rPh sb="4" eb="5">
      <t>メイ</t>
    </rPh>
    <phoneticPr fontId="1"/>
  </si>
  <si>
    <t>※推薦出場者は、推薦有無の欄に○印を記入のこと。</t>
    <rPh sb="8" eb="10">
      <t>スイセン</t>
    </rPh>
    <rPh sb="10" eb="12">
      <t>ウム</t>
    </rPh>
    <rPh sb="13" eb="14">
      <t>ラン</t>
    </rPh>
    <phoneticPr fontId="1"/>
  </si>
  <si>
    <t xml:space="preserve">※不足の場合はコピーして使用のこと。　     </t>
    <rPh sb="1" eb="3">
      <t>フソク</t>
    </rPh>
    <rPh sb="4" eb="6">
      <t>バアイ</t>
    </rPh>
    <rPh sb="12" eb="14">
      <t>シヨウ</t>
    </rPh>
    <phoneticPr fontId="1"/>
  </si>
  <si>
    <r>
      <t>（１４）柔道競技申込用紙</t>
    </r>
    <r>
      <rPr>
        <b/>
        <sz val="22"/>
        <rFont val="ＭＳ Ｐ明朝"/>
        <family val="1"/>
        <charset val="128"/>
      </rPr>
      <t xml:space="preserve"> D </t>
    </r>
    <r>
      <rPr>
        <sz val="16"/>
        <rFont val="ＭＳ Ｐ明朝"/>
        <family val="1"/>
        <charset val="128"/>
      </rPr>
      <t>用紙（女子個人試合）</t>
    </r>
    <rPh sb="4" eb="6">
      <t>ジュウドウ</t>
    </rPh>
    <rPh sb="6" eb="8">
      <t>キョウギ</t>
    </rPh>
    <rPh sb="8" eb="9">
      <t>モウ</t>
    </rPh>
    <rPh sb="9" eb="10">
      <t>コ</t>
    </rPh>
    <rPh sb="10" eb="12">
      <t>ヨウシ</t>
    </rPh>
    <rPh sb="15" eb="17">
      <t>ヨウシ</t>
    </rPh>
    <rPh sb="18" eb="20">
      <t>ジョシ</t>
    </rPh>
    <rPh sb="20" eb="22">
      <t>コジン</t>
    </rPh>
    <rPh sb="22" eb="24">
      <t>シアイ</t>
    </rPh>
    <phoneticPr fontId="1"/>
  </si>
  <si>
    <t>女　子　【個人試合】</t>
    <rPh sb="0" eb="1">
      <t>オンナ</t>
    </rPh>
    <rPh sb="2" eb="3">
      <t>コ</t>
    </rPh>
    <rPh sb="5" eb="7">
      <t>コジン</t>
    </rPh>
    <rPh sb="7" eb="9">
      <t>シアイ</t>
    </rPh>
    <phoneticPr fontId="1"/>
  </si>
  <si>
    <t>※軽い階級より階級ごとに記入すること。　</t>
    <phoneticPr fontId="1"/>
  </si>
  <si>
    <t>　　　（１４）個人試合棄権届（男子・女子）</t>
    <rPh sb="7" eb="9">
      <t>コジン</t>
    </rPh>
    <rPh sb="9" eb="11">
      <t>シアイ</t>
    </rPh>
    <rPh sb="11" eb="13">
      <t>キケン</t>
    </rPh>
    <rPh sb="13" eb="14">
      <t>トドケ</t>
    </rPh>
    <rPh sb="15" eb="17">
      <t>ダンシ</t>
    </rPh>
    <rPh sb="18" eb="20">
      <t>ジョシ</t>
    </rPh>
    <phoneticPr fontId="1"/>
  </si>
  <si>
    <t>※○で囲む</t>
    <rPh sb="3" eb="4">
      <t>カコ</t>
    </rPh>
    <phoneticPr fontId="1"/>
  </si>
  <si>
    <t>棄権の選手</t>
    <rPh sb="0" eb="2">
      <t>キケン</t>
    </rPh>
    <rPh sb="3" eb="5">
      <t>センシュ</t>
    </rPh>
    <phoneticPr fontId="1"/>
  </si>
  <si>
    <t>選手番号　　　　番</t>
    <rPh sb="0" eb="2">
      <t>センシュ</t>
    </rPh>
    <rPh sb="2" eb="4">
      <t>バンゴウ</t>
    </rPh>
    <rPh sb="8" eb="9">
      <t>バン</t>
    </rPh>
    <phoneticPr fontId="1"/>
  </si>
  <si>
    <t>理　　　　由</t>
    <rPh sb="0" eb="1">
      <t>リ</t>
    </rPh>
    <rPh sb="5" eb="6">
      <t>ヨシ</t>
    </rPh>
    <phoneticPr fontId="1"/>
  </si>
  <si>
    <t>上記の者の棄権を申し出いたします。</t>
    <rPh sb="0" eb="2">
      <t>ジョウキ</t>
    </rPh>
    <rPh sb="3" eb="4">
      <t>モノ</t>
    </rPh>
    <rPh sb="5" eb="7">
      <t>キケン</t>
    </rPh>
    <rPh sb="8" eb="9">
      <t>モウ</t>
    </rPh>
    <rPh sb="10" eb="11">
      <t>デ</t>
    </rPh>
    <phoneticPr fontId="1"/>
  </si>
  <si>
    <t>令和　　　年　　　月　　　日</t>
    <rPh sb="0" eb="2">
      <t>レイワ</t>
    </rPh>
    <rPh sb="5" eb="6">
      <t>ネン</t>
    </rPh>
    <rPh sb="9" eb="10">
      <t>ガツ</t>
    </rPh>
    <rPh sb="13" eb="14">
      <t>ニチ</t>
    </rPh>
    <phoneticPr fontId="1"/>
  </si>
  <si>
    <t>F用紙（女子団体）</t>
    <rPh sb="1" eb="3">
      <t>ヨウシ</t>
    </rPh>
    <rPh sb="4" eb="6">
      <t>ジョシ</t>
    </rPh>
    <rPh sb="6" eb="8">
      <t>ダンタイ</t>
    </rPh>
    <phoneticPr fontId="1"/>
  </si>
  <si>
    <r>
      <t>柔道大会事務局提出用(</t>
    </r>
    <r>
      <rPr>
        <sz val="16"/>
        <color indexed="10"/>
        <rFont val="ＭＳ Ｐゴシック"/>
        <family val="3"/>
        <charset val="128"/>
      </rPr>
      <t>＊監督会議前の受付で提出）</t>
    </r>
    <rPh sb="0" eb="2">
      <t>ジュウドウ</t>
    </rPh>
    <rPh sb="2" eb="4">
      <t>タイカイ</t>
    </rPh>
    <rPh sb="4" eb="7">
      <t>ジムキョク</t>
    </rPh>
    <rPh sb="7" eb="9">
      <t>テイシュツ</t>
    </rPh>
    <rPh sb="9" eb="10">
      <t>ヨウ</t>
    </rPh>
    <rPh sb="12" eb="14">
      <t>カントク</t>
    </rPh>
    <rPh sb="14" eb="16">
      <t>カイギ</t>
    </rPh>
    <rPh sb="16" eb="17">
      <t>マエ</t>
    </rPh>
    <rPh sb="18" eb="20">
      <t>ウケツケ</t>
    </rPh>
    <rPh sb="21" eb="23">
      <t>テイシュツ</t>
    </rPh>
    <phoneticPr fontId="1"/>
  </si>
  <si>
    <r>
      <t>＊事前に申し込みをしている、</t>
    </r>
    <r>
      <rPr>
        <sz val="11"/>
        <rFont val="ＭＳ Ｐゴシック"/>
        <family val="3"/>
        <charset val="128"/>
      </rPr>
      <t>B</t>
    </r>
    <r>
      <rPr>
        <sz val="11"/>
        <rFont val="ＭＳ Ｐゴシック"/>
        <family val="3"/>
        <charset val="128"/>
      </rPr>
      <t>用紙のメンバーより選手の配列を決定し、墨書したオーダー表と共に監督会議前の受付で提出すること。</t>
    </r>
    <r>
      <rPr>
        <sz val="11"/>
        <color indexed="10"/>
        <rFont val="ＭＳ Ｐゴシック"/>
        <family val="3"/>
        <charset val="128"/>
      </rPr>
      <t>尚、選手が５名以内の編成になるようにすること。</t>
    </r>
    <rPh sb="1" eb="3">
      <t>ジゼン</t>
    </rPh>
    <rPh sb="4" eb="5">
      <t>モウ</t>
    </rPh>
    <rPh sb="6" eb="7">
      <t>コ</t>
    </rPh>
    <rPh sb="24" eb="26">
      <t>センシュ</t>
    </rPh>
    <rPh sb="27" eb="29">
      <t>ハイレツ</t>
    </rPh>
    <rPh sb="30" eb="32">
      <t>ケッテイ</t>
    </rPh>
    <rPh sb="34" eb="35">
      <t>ボク</t>
    </rPh>
    <rPh sb="35" eb="36">
      <t>ショ</t>
    </rPh>
    <rPh sb="42" eb="43">
      <t>ヒョウ</t>
    </rPh>
    <rPh sb="44" eb="45">
      <t>トモ</t>
    </rPh>
    <rPh sb="46" eb="48">
      <t>カントク</t>
    </rPh>
    <rPh sb="48" eb="50">
      <t>カイギ</t>
    </rPh>
    <rPh sb="50" eb="51">
      <t>マエ</t>
    </rPh>
    <rPh sb="52" eb="53">
      <t>ウ</t>
    </rPh>
    <rPh sb="53" eb="54">
      <t>ツ</t>
    </rPh>
    <rPh sb="55" eb="57">
      <t>テイシュツ</t>
    </rPh>
    <rPh sb="62" eb="63">
      <t>ナオ</t>
    </rPh>
    <rPh sb="64" eb="66">
      <t>センシュ</t>
    </rPh>
    <rPh sb="68" eb="69">
      <t>メイ</t>
    </rPh>
    <rPh sb="69" eb="71">
      <t>イナイ</t>
    </rPh>
    <rPh sb="72" eb="74">
      <t>ヘンセイ</t>
    </rPh>
    <phoneticPr fontId="1"/>
  </si>
  <si>
    <t>補欠</t>
    <rPh sb="0" eb="2">
      <t>ホケツ</t>
    </rPh>
    <phoneticPr fontId="1"/>
  </si>
  <si>
    <t>マネジャー</t>
    <phoneticPr fontId="1"/>
  </si>
  <si>
    <t>B用紙</t>
    <rPh sb="1" eb="3">
      <t>ヨウシ</t>
    </rPh>
    <phoneticPr fontId="1"/>
  </si>
  <si>
    <t>マネ</t>
    <phoneticPr fontId="1"/>
  </si>
  <si>
    <r>
      <t>B用紙の番号
(1～7</t>
    </r>
    <r>
      <rPr>
        <sz val="9"/>
        <rFont val="ＭＳ Ｐゴシック"/>
        <family val="3"/>
        <charset val="128"/>
      </rPr>
      <t>)</t>
    </r>
    <rPh sb="4" eb="6">
      <t>バンゴウ</t>
    </rPh>
    <phoneticPr fontId="1"/>
  </si>
  <si>
    <t>E用紙（男子団体）</t>
    <rPh sb="1" eb="3">
      <t>ヨウシ</t>
    </rPh>
    <rPh sb="4" eb="6">
      <t>ダンシ</t>
    </rPh>
    <rPh sb="6" eb="8">
      <t>ダンタイ</t>
    </rPh>
    <phoneticPr fontId="1"/>
  </si>
  <si>
    <t>先　鋒</t>
    <rPh sb="0" eb="1">
      <t>セン</t>
    </rPh>
    <rPh sb="2" eb="3">
      <t>ホウ</t>
    </rPh>
    <phoneticPr fontId="2"/>
  </si>
  <si>
    <t>次　鋒</t>
    <rPh sb="0" eb="1">
      <t>ジ</t>
    </rPh>
    <rPh sb="2" eb="3">
      <t>ホウ</t>
    </rPh>
    <phoneticPr fontId="2"/>
  </si>
  <si>
    <t>中　堅</t>
    <rPh sb="0" eb="1">
      <t>ナカ</t>
    </rPh>
    <rPh sb="2" eb="3">
      <t>ケン</t>
    </rPh>
    <phoneticPr fontId="2"/>
  </si>
  <si>
    <t>副　将</t>
    <rPh sb="0" eb="1">
      <t>フク</t>
    </rPh>
    <rPh sb="2" eb="3">
      <t>ショウ</t>
    </rPh>
    <phoneticPr fontId="2"/>
  </si>
  <si>
    <t>大　将</t>
    <rPh sb="0" eb="1">
      <t>ダイ</t>
    </rPh>
    <rPh sb="2" eb="3">
      <t>ショウ</t>
    </rPh>
    <phoneticPr fontId="2"/>
  </si>
  <si>
    <t>全日制</t>
    <rPh sb="0" eb="3">
      <t>ゼンニチセイ</t>
    </rPh>
    <phoneticPr fontId="1"/>
  </si>
  <si>
    <t>定時制</t>
    <rPh sb="0" eb="3">
      <t>テイジセイ</t>
    </rPh>
    <phoneticPr fontId="1"/>
  </si>
  <si>
    <r>
      <t>＊事前に申し込みをしている、A用紙のメンバーより選手の配列を決定し、墨書したオーダー表と共に監督会議前の受付で提出すること。</t>
    </r>
    <r>
      <rPr>
        <sz val="11"/>
        <color indexed="10"/>
        <rFont val="ＭＳ Ｐゴシック"/>
        <family val="3"/>
        <charset val="128"/>
      </rPr>
      <t>尚、選手が５人制は７名以内での編成に、３人制では５名以内の編成になるようにすること。</t>
    </r>
    <rPh sb="1" eb="3">
      <t>ジゼン</t>
    </rPh>
    <rPh sb="4" eb="5">
      <t>モウ</t>
    </rPh>
    <rPh sb="6" eb="7">
      <t>コ</t>
    </rPh>
    <rPh sb="24" eb="26">
      <t>センシュ</t>
    </rPh>
    <rPh sb="27" eb="29">
      <t>ハイレツ</t>
    </rPh>
    <rPh sb="30" eb="32">
      <t>ケッテイ</t>
    </rPh>
    <rPh sb="34" eb="35">
      <t>ボク</t>
    </rPh>
    <rPh sb="35" eb="36">
      <t>ショ</t>
    </rPh>
    <rPh sb="42" eb="43">
      <t>ヒョウ</t>
    </rPh>
    <rPh sb="44" eb="45">
      <t>トモ</t>
    </rPh>
    <rPh sb="46" eb="48">
      <t>カントク</t>
    </rPh>
    <rPh sb="48" eb="50">
      <t>カイギ</t>
    </rPh>
    <rPh sb="50" eb="51">
      <t>マエ</t>
    </rPh>
    <rPh sb="52" eb="53">
      <t>ウ</t>
    </rPh>
    <rPh sb="53" eb="54">
      <t>ツ</t>
    </rPh>
    <rPh sb="55" eb="57">
      <t>テイシュツ</t>
    </rPh>
    <rPh sb="62" eb="63">
      <t>ナオ</t>
    </rPh>
    <rPh sb="64" eb="66">
      <t>センシュ</t>
    </rPh>
    <rPh sb="68" eb="70">
      <t>ニンセイ</t>
    </rPh>
    <rPh sb="72" eb="73">
      <t>メイ</t>
    </rPh>
    <rPh sb="73" eb="75">
      <t>イナイ</t>
    </rPh>
    <rPh sb="77" eb="79">
      <t>ヘンセイ</t>
    </rPh>
    <rPh sb="82" eb="84">
      <t>ニンセイ</t>
    </rPh>
    <rPh sb="87" eb="88">
      <t>メイ</t>
    </rPh>
    <rPh sb="88" eb="90">
      <t>イナイ</t>
    </rPh>
    <rPh sb="91" eb="93">
      <t>ヘンセイ</t>
    </rPh>
    <phoneticPr fontId="1"/>
  </si>
  <si>
    <r>
      <t>＊団体試合は、１校１チームとし全・定の混合は認めない。尚、事前に申し込んだ</t>
    </r>
    <r>
      <rPr>
        <sz val="11"/>
        <color indexed="10"/>
        <rFont val="ＭＳ Ｐゴシック"/>
        <family val="3"/>
        <charset val="128"/>
      </rPr>
      <t>５人制・３人制からの変更は一切認めない。</t>
    </r>
    <rPh sb="1" eb="3">
      <t>ダンタイ</t>
    </rPh>
    <rPh sb="3" eb="5">
      <t>シアイ</t>
    </rPh>
    <rPh sb="8" eb="9">
      <t>コウ</t>
    </rPh>
    <rPh sb="15" eb="16">
      <t>ゼン</t>
    </rPh>
    <rPh sb="17" eb="18">
      <t>サダム</t>
    </rPh>
    <rPh sb="19" eb="21">
      <t>コンゴウ</t>
    </rPh>
    <rPh sb="22" eb="23">
      <t>ミト</t>
    </rPh>
    <rPh sb="27" eb="28">
      <t>ナオ</t>
    </rPh>
    <rPh sb="29" eb="31">
      <t>ジゼン</t>
    </rPh>
    <rPh sb="32" eb="33">
      <t>モウ</t>
    </rPh>
    <rPh sb="34" eb="35">
      <t>コ</t>
    </rPh>
    <rPh sb="38" eb="40">
      <t>ニンセイ</t>
    </rPh>
    <rPh sb="42" eb="44">
      <t>ニンセイ</t>
    </rPh>
    <rPh sb="47" eb="49">
      <t>ヘンコウ</t>
    </rPh>
    <rPh sb="50" eb="52">
      <t>イッサイ</t>
    </rPh>
    <rPh sb="52" eb="53">
      <t>ミト</t>
    </rPh>
    <phoneticPr fontId="1"/>
  </si>
  <si>
    <t>A用紙</t>
    <rPh sb="1" eb="3">
      <t>ヨウシ</t>
    </rPh>
    <phoneticPr fontId="1"/>
  </si>
  <si>
    <r>
      <t>A用紙の番号
(1～7</t>
    </r>
    <r>
      <rPr>
        <sz val="9"/>
        <rFont val="ＭＳ Ｐゴシック"/>
        <family val="3"/>
        <charset val="128"/>
      </rPr>
      <t>)</t>
    </r>
    <rPh sb="4" eb="6">
      <t>バンゴウ</t>
    </rPh>
    <phoneticPr fontId="1"/>
  </si>
  <si>
    <r>
      <t>A用紙の番号
(1～9</t>
    </r>
    <r>
      <rPr>
        <sz val="9"/>
        <rFont val="ＭＳ Ｐゴシック"/>
        <family val="3"/>
        <charset val="128"/>
      </rPr>
      <t>)</t>
    </r>
    <rPh sb="4" eb="6">
      <t>バンゴウ</t>
    </rPh>
    <phoneticPr fontId="1"/>
  </si>
  <si>
    <t>柔　道　部　　　監督</t>
    <phoneticPr fontId="1"/>
  </si>
  <si>
    <t>印</t>
    <phoneticPr fontId="1"/>
  </si>
  <si>
    <t>）</t>
    <phoneticPr fontId="1"/>
  </si>
  <si>
    <t>　　　　　　　　　　　　　　　</t>
    <phoneticPr fontId="1"/>
  </si>
  <si>
    <t>（ふりがな）（</t>
    <phoneticPr fontId="1"/>
  </si>
  <si>
    <t>令和４年度　岩手県高等学校新人柔道大会</t>
    <phoneticPr fontId="1"/>
  </si>
  <si>
    <t>R４専門部番号</t>
    <rPh sb="2" eb="4">
      <t>センモン</t>
    </rPh>
    <rPh sb="4" eb="5">
      <t>ブ</t>
    </rPh>
    <rPh sb="5" eb="7">
      <t>バンゴウ</t>
    </rPh>
    <phoneticPr fontId="1"/>
  </si>
  <si>
    <t>令和４年度岩手県高等学校新人柔道大会</t>
    <phoneticPr fontId="1"/>
  </si>
  <si>
    <t>R４　１・2年生大会成績</t>
    <rPh sb="6" eb="8">
      <t>ネンセイ</t>
    </rPh>
    <rPh sb="8" eb="10">
      <t>タイカイ</t>
    </rPh>
    <phoneticPr fontId="1"/>
  </si>
  <si>
    <t>令和４年度　岩手県高等学校新人柔道大会</t>
    <rPh sb="0" eb="2">
      <t>レイワ</t>
    </rPh>
    <rPh sb="3" eb="5">
      <t>ネンド</t>
    </rPh>
    <rPh sb="6" eb="9">
      <t>イワテケン</t>
    </rPh>
    <rPh sb="9" eb="11">
      <t>コウトウ</t>
    </rPh>
    <rPh sb="11" eb="13">
      <t>ガッコウ</t>
    </rPh>
    <rPh sb="13" eb="15">
      <t>シンジン</t>
    </rPh>
    <rPh sb="15" eb="17">
      <t>ジュウドウ</t>
    </rPh>
    <rPh sb="17" eb="19">
      <t>タイカイ</t>
    </rPh>
    <phoneticPr fontId="1"/>
  </si>
  <si>
    <t>R４
専門部番号</t>
    <rPh sb="3" eb="5">
      <t>センモン</t>
    </rPh>
    <rPh sb="5" eb="6">
      <t>ブ</t>
    </rPh>
    <rPh sb="6" eb="8">
      <t>バンゴウ</t>
    </rPh>
    <phoneticPr fontId="1"/>
  </si>
  <si>
    <t>令和４年度　岩手県高等学校新人柔道大会</t>
    <rPh sb="0" eb="2">
      <t>レイワ</t>
    </rPh>
    <phoneticPr fontId="1"/>
  </si>
  <si>
    <t>中軽米　　　胤</t>
  </si>
  <si>
    <t>ﾅｶｶﾙﾏｲ ﾂﾂﾞｷ</t>
  </si>
  <si>
    <t>小野寺　彩　仁</t>
  </si>
  <si>
    <t>ｵﾉﾃﾞﾗ ｱﾔﾄ</t>
  </si>
  <si>
    <t>和　合　輝　季</t>
  </si>
  <si>
    <t>ﾜｺﾞｳ ﾃﾙｷ</t>
  </si>
  <si>
    <t>杉　田　弘　美</t>
  </si>
  <si>
    <t>ｽｷﾞﾀ ﾋﾛﾐ</t>
  </si>
  <si>
    <t>及　川　　　諒</t>
  </si>
  <si>
    <t>ｵｲｶﾜ ﾘｮｳ</t>
  </si>
  <si>
    <t>吉　見　波　穏</t>
  </si>
  <si>
    <t>ﾖｼﾐ ﾊﾉﾝ</t>
  </si>
  <si>
    <t>小　野　一　葉</t>
  </si>
  <si>
    <t>ｵﾉ ｶｽﾞﾊ</t>
  </si>
  <si>
    <t>遠　山　美　穂</t>
  </si>
  <si>
    <t>ﾄｳﾔﾏ ﾐﾎ</t>
  </si>
  <si>
    <t>中　村　悠　月</t>
  </si>
  <si>
    <t>ﾅｶﾑﾗ ﾕﾂﾞｷ</t>
  </si>
  <si>
    <t>工　藤　光南子</t>
  </si>
  <si>
    <t>ｸﾄﾞｳ ﾋﾅｺ</t>
  </si>
  <si>
    <t>小野寺　千　穂</t>
  </si>
  <si>
    <t>ｵﾉﾃﾞﾗ ﾁﾎ</t>
  </si>
  <si>
    <t>佐　藤　那　津</t>
  </si>
  <si>
    <t>ｻﾄｳ ﾅﾂ</t>
  </si>
  <si>
    <t>須　藤　明日奏</t>
  </si>
  <si>
    <t>ｽﾄﾞｳ ｱｽｶ</t>
  </si>
  <si>
    <t>ﾁﾀﾞ ﾖｳｷ</t>
  </si>
  <si>
    <t>ｺﾝﾉ ﾐﾅﾐ</t>
  </si>
  <si>
    <t>ｵｶﾞｻﾜﾗ ﾐﾅﾐ</t>
  </si>
  <si>
    <t>深　倉　　　脩</t>
  </si>
  <si>
    <t>ﾌｶｸﾗ ﾊﾙ</t>
  </si>
  <si>
    <t>大　堰　悠　矢</t>
  </si>
  <si>
    <t>ｵｵｾﾞｷ ﾕｳﾔ</t>
  </si>
  <si>
    <t>吉　田　茉菜香</t>
  </si>
  <si>
    <t>ﾖｼﾀﾞ ﾏﾅｶ</t>
  </si>
  <si>
    <t>千　田ティアラ</t>
  </si>
  <si>
    <t>ﾁﾀﾞ ﾃｨｱﾗ</t>
  </si>
  <si>
    <t>佐　藤　心　亜</t>
  </si>
  <si>
    <t>ｻﾄｳ ｺｱ</t>
  </si>
  <si>
    <t>菊　池　ひより</t>
  </si>
  <si>
    <t>ｷｸﾁ ﾋﾖﾘ</t>
  </si>
  <si>
    <t>木　村　陽　莉</t>
  </si>
  <si>
    <t>ｷﾑﾗ ﾋﾏﾘ</t>
  </si>
  <si>
    <t>菊　池　矢　琉</t>
  </si>
  <si>
    <t>ｷｸﾁ ｼﾘｭｳ</t>
  </si>
  <si>
    <t>菊　池　凌　馬</t>
  </si>
  <si>
    <t>ｷｸﾁ ﾘｮｳﾏ</t>
  </si>
  <si>
    <t>元　木　李　緒</t>
  </si>
  <si>
    <t>ﾓﾄｷ ﾘｵ</t>
  </si>
  <si>
    <t>熊　谷　珠　奈</t>
  </si>
  <si>
    <t>ｸﾏｶﾞｲ ｼﾞｭﾅ</t>
  </si>
  <si>
    <t>佐　藤　奨　真</t>
  </si>
  <si>
    <t>ｻﾄｳ ｼｮｳﾏ</t>
  </si>
  <si>
    <t>村　田　　　翔</t>
  </si>
  <si>
    <t>ﾑﾗﾀ ｶｹﾙ</t>
  </si>
  <si>
    <t>川　村　夏　音</t>
  </si>
  <si>
    <t>ｶﾜﾑﾗ ｶﾉﾝ</t>
  </si>
  <si>
    <t>佐々木　翔　真</t>
  </si>
  <si>
    <t>ｻｻｷ ｼｮｳﾏ</t>
  </si>
  <si>
    <t>佐々木　隆　冴</t>
  </si>
  <si>
    <t>ｻｻｷ ﾘｭｳｺﾞ</t>
  </si>
  <si>
    <t>菊　地　椋　太</t>
  </si>
  <si>
    <t>ｷｸﾁ ﾘｮｳﾀ</t>
  </si>
  <si>
    <t>森　　　源　太</t>
  </si>
  <si>
    <t>ﾓﾘ ｹﾞﾝﾀ</t>
  </si>
  <si>
    <t>村　山　美　海</t>
  </si>
  <si>
    <t>ﾑﾗﾔﾏ ﾐｳ</t>
  </si>
  <si>
    <t>呂　　　邦　憲</t>
  </si>
  <si>
    <t>ﾛ ﾊﾞﾝｼﾝ</t>
  </si>
  <si>
    <t>櫻　田　紗　季</t>
  </si>
  <si>
    <t>ｻｸﾗﾀﾞ ｻｷ</t>
  </si>
  <si>
    <t>夏　井　　　丈</t>
  </si>
  <si>
    <t>ﾅﾂｲ ｼﾞｮｳ</t>
  </si>
  <si>
    <t>沼　田　　　烈</t>
  </si>
  <si>
    <t>ﾇﾏﾀ ﾚﾂ</t>
  </si>
  <si>
    <t>山　田　脩　心</t>
  </si>
  <si>
    <t>ﾔﾏﾀﾞ ﾕｳｼﾝ</t>
  </si>
  <si>
    <t>小　林　　　蓮</t>
  </si>
  <si>
    <t>ｺﾊﾞﾔｼ ﾚﾝ</t>
  </si>
  <si>
    <t>木戸場　優　雅</t>
  </si>
  <si>
    <t>ｷﾄﾊﾞ ﾕｳｶﾞ</t>
  </si>
  <si>
    <t>柳　原　　　亮</t>
  </si>
  <si>
    <t>ﾔﾅｷﾞﾊﾗ ﾘｮｳ</t>
  </si>
  <si>
    <t>石　綿　桜　太</t>
  </si>
  <si>
    <t>ｲｼﾜﾀ ｵｳﾀ</t>
  </si>
  <si>
    <t>伊　藤　　　旬</t>
  </si>
  <si>
    <t>ｲﾄｳ ｼｭﾝ</t>
  </si>
  <si>
    <t>伊　藤　光　翔</t>
  </si>
  <si>
    <t>ｲﾄｳ ﾋﾛﾄ</t>
  </si>
  <si>
    <t>佐々木　優　大</t>
  </si>
  <si>
    <t>ｻｻｷ ﾋﾛ</t>
  </si>
  <si>
    <t>佐々木　嶺　太</t>
  </si>
  <si>
    <t>ｻｻｷ ﾘｮｳﾀ</t>
  </si>
  <si>
    <t>白　野　陽　士</t>
  </si>
  <si>
    <t>ｼﾗﾉ ﾊﾙﾄ</t>
  </si>
  <si>
    <t>永　沢　大　樹</t>
  </si>
  <si>
    <t>ﾅｶﾞｻﾜ ﾀｲｼﾞｭ</t>
  </si>
  <si>
    <t>三　浦　志　斗</t>
  </si>
  <si>
    <t>ﾐｳﾗ ﾕｷﾄ</t>
  </si>
  <si>
    <t>石　川　奈七子</t>
  </si>
  <si>
    <t>ｲｼｶﾜ ﾅﾅｺ</t>
  </si>
  <si>
    <t>一　戸　　　柚</t>
  </si>
  <si>
    <t>ｲﾁﾉﾍ ﾕｳ</t>
  </si>
  <si>
    <t>鴫　原　　　翼</t>
  </si>
  <si>
    <t>ｼｷﾞﾊﾗ ﾂﾊﾞｻ</t>
  </si>
  <si>
    <t>前　田　理　玖</t>
  </si>
  <si>
    <t>ﾏｴﾀﾞ ﾘｸ</t>
  </si>
  <si>
    <t>伊　藤　一　輝</t>
  </si>
  <si>
    <t>ｲﾄｳ ｶｽﾞｷ</t>
  </si>
  <si>
    <t>諸　沢　文　汰</t>
  </si>
  <si>
    <t>ﾓﾛｻﾜ ﾌﾞﾝﾀ</t>
  </si>
  <si>
    <t>成　田　謙　伸</t>
  </si>
  <si>
    <t>ﾅﾘﾀ ｹﾝｼﾝ</t>
  </si>
  <si>
    <t>神　島　利　玖</t>
  </si>
  <si>
    <t>ｶﾐｼﾏ ﾘｸ</t>
  </si>
  <si>
    <t>市　村　千　愛</t>
  </si>
  <si>
    <t>ｲﾁﾑﾗ ﾕｷﾅ</t>
  </si>
  <si>
    <t>阿　部　柚　月</t>
  </si>
  <si>
    <t>ｱﾍﾞ ﾕｽﾞｷ</t>
  </si>
  <si>
    <t>吉　田　芙　珠</t>
  </si>
  <si>
    <t>ﾖｼﾀﾞ ﾌﾐ</t>
  </si>
  <si>
    <t>青　山　桃　花</t>
  </si>
  <si>
    <t>ｱｵﾔﾏ ﾓﾓｶ</t>
  </si>
  <si>
    <t>根　子　美　優</t>
  </si>
  <si>
    <t>ﾈｺ ﾐﾕｳ</t>
  </si>
  <si>
    <t>庄　司　留　己</t>
  </si>
  <si>
    <t>ｼｮｳｼﾞ ﾙｲ</t>
  </si>
  <si>
    <t>千　葉　壮太郎</t>
  </si>
  <si>
    <t>ﾁﾊﾞ ｿｳﾀﾛｳ</t>
  </si>
  <si>
    <t>大　崎　大　夢</t>
  </si>
  <si>
    <t>ｵｵｻｷ ﾋﾛﾑ</t>
  </si>
  <si>
    <t>伊　藤　翔　真</t>
  </si>
  <si>
    <t>ｲﾄｳ ｼｮｳﾏ</t>
  </si>
  <si>
    <t>杉　村　利　也</t>
  </si>
  <si>
    <t>ｽｷﾞﾑﾗ ﾄｼﾔ</t>
  </si>
  <si>
    <t>小野寺　胡　珀</t>
  </si>
  <si>
    <t>ｵﾉﾃﾞﾗ ｺﾊｸ</t>
  </si>
  <si>
    <t>大　瀧　陽　愛</t>
  </si>
  <si>
    <t>ｵｵﾀｷ ﾋﾅ</t>
  </si>
  <si>
    <t>大　迫</t>
  </si>
  <si>
    <t>佐々木　伊　吹</t>
  </si>
  <si>
    <t>ｻｻｷ ｲﾌﾞｷ</t>
  </si>
  <si>
    <t>前　田　星　流</t>
  </si>
  <si>
    <t>ﾏｴﾀﾞ ｾﾅ</t>
  </si>
  <si>
    <t>高　橋　悠　斗</t>
  </si>
  <si>
    <t>ﾀｶﾊｼ ﾕｳﾄ</t>
  </si>
  <si>
    <t>松　橋　文　花</t>
  </si>
  <si>
    <t>ﾏﾂﾊｼ ｱﾔｶ</t>
  </si>
  <si>
    <t>平　賀　瑞　果</t>
  </si>
  <si>
    <t>ﾋﾗｶﾞ ﾐｽﾞｶ</t>
  </si>
  <si>
    <t>高　橋　知　希</t>
  </si>
  <si>
    <t>ﾀｶﾊｼ ﾄﾓｷ</t>
  </si>
  <si>
    <t>安　保　磨　宏</t>
  </si>
  <si>
    <t>ｱﾝﾎﾟ ﾏﾋﾛ</t>
  </si>
  <si>
    <t>石　川　　　亮</t>
  </si>
  <si>
    <t>ｲｼｶﾜ ﾘｮｳ</t>
  </si>
  <si>
    <t>齊　藤　　　恵</t>
  </si>
  <si>
    <t>ｻｲﾄｳ ｹｲ</t>
  </si>
  <si>
    <t>佐々木　颯　大</t>
  </si>
  <si>
    <t>ｻｻｷ ｿｳﾀﾞｲ</t>
  </si>
  <si>
    <t>瀬　戸　　　南</t>
  </si>
  <si>
    <t>ｾﾄ ﾐﾅﾐ</t>
  </si>
  <si>
    <t>高　橋　柑　太</t>
  </si>
  <si>
    <t>ﾀｶﾊｼ ｶﾝﾀ</t>
  </si>
  <si>
    <t>高　橋　倭　和</t>
  </si>
  <si>
    <t>ﾀｶﾊｼ ﾔﾏﾄ</t>
  </si>
  <si>
    <t>南　川　環　樹</t>
  </si>
  <si>
    <t>ﾐﾅﾐｶﾜ ﾀﾏｷ</t>
  </si>
  <si>
    <t>畠　山　大　地</t>
  </si>
  <si>
    <t>ﾊﾀｹﾔﾏ ﾀﾞｲﾁ</t>
  </si>
  <si>
    <t>佐々木　蓮　心</t>
  </si>
  <si>
    <t>ｻｻｷ ﾊｽﾐ</t>
  </si>
  <si>
    <t>佐　藤　悠　人</t>
  </si>
  <si>
    <t>ｻﾄｳ ﾕｳﾄ</t>
  </si>
  <si>
    <t>髙　橋　　　笙</t>
  </si>
  <si>
    <t>ﾀｶﾊｼ ｼｮｳ</t>
  </si>
  <si>
    <t>髙　橋　　　芽</t>
  </si>
  <si>
    <t>ﾀｶﾊｼ ﾒｲ</t>
  </si>
  <si>
    <t>松　田　　　遼</t>
  </si>
  <si>
    <t>ﾏﾂﾀﾞ ﾘｮｳ</t>
  </si>
  <si>
    <t>泉　　　順　晴</t>
  </si>
  <si>
    <t>ｲｽﾞﾐ ｼﾞｭﾝｾｲ</t>
  </si>
  <si>
    <t>渡　邊　健　太</t>
  </si>
  <si>
    <t>ﾜﾀﾅﾍﾞ ｹﾝﾀ</t>
  </si>
  <si>
    <t>小　林　海　晴</t>
  </si>
  <si>
    <t>ｺﾊﾞﾔｼ ｶｲｾｲ</t>
  </si>
  <si>
    <t>金　野　伊　吹</t>
  </si>
  <si>
    <t>ｺﾝﾉ ｲﾌﾞｷ</t>
  </si>
  <si>
    <t>菅　原　彩　花</t>
  </si>
  <si>
    <t>ｽｶﾞﾜﾗ ｻｲｶ</t>
  </si>
  <si>
    <t>鈴　木　涼　斗</t>
  </si>
  <si>
    <t>ｽｽﾞｷ ﾐﾝﾄ</t>
  </si>
  <si>
    <t>藤　澤　壮　真</t>
  </si>
  <si>
    <t>ﾌｼﾞｻﾜ ｿｳﾏ</t>
  </si>
  <si>
    <t>大　﨑　　　雅</t>
  </si>
  <si>
    <t>ｵｵｻｷ ﾐﾔﾋﾞ</t>
  </si>
  <si>
    <t>熊　谷　仁　成</t>
  </si>
  <si>
    <t>ｸﾏｶﾞｲ ｷﾐﾅﾘ</t>
  </si>
  <si>
    <t>佐　藤　　　晴</t>
  </si>
  <si>
    <t>ｻﾄｳ ﾊﾙ</t>
  </si>
  <si>
    <t>栃　澤　俊　吾</t>
  </si>
  <si>
    <t>ﾄﾁｻﾞﾜ ｼｭﾝｺﾞ</t>
  </si>
  <si>
    <t>立　花　勇之輔</t>
  </si>
  <si>
    <t>ﾀﾁﾊﾞﾅ ﾕｳﾉｽｹ</t>
  </si>
  <si>
    <t>伊　藤　伶　生</t>
  </si>
  <si>
    <t>ｲﾄｳ ﾚｵ</t>
  </si>
  <si>
    <t>吉　田　海　舟</t>
  </si>
  <si>
    <t>ﾖｼﾀﾞ ｶｲｼｭｳ</t>
  </si>
  <si>
    <t>藤　田　顚　惺</t>
  </si>
  <si>
    <t>ﾌｼﾞﾀ ﾃﾝｾｲ</t>
  </si>
  <si>
    <t>芳　賀　　　匡</t>
  </si>
  <si>
    <t>ﾊｶﾞ ﾀｽｸ</t>
  </si>
  <si>
    <t>中　村　遥　音</t>
  </si>
  <si>
    <t>ﾅｶﾑﾗ ﾊﾙﾄ</t>
  </si>
  <si>
    <t>井　原　唯　那</t>
  </si>
  <si>
    <t>ｲﾊﾗ ﾕﾅ</t>
  </si>
  <si>
    <t>栗　原　　　華</t>
  </si>
  <si>
    <t>ｸﾘﾊﾗ ﾊﾅ</t>
  </si>
  <si>
    <t>盛　合　　　翔</t>
  </si>
  <si>
    <t>ﾓﾘｱｲ ｼｮｳ</t>
  </si>
  <si>
    <t>上屋敷　　　潤</t>
  </si>
  <si>
    <t>ｶﾐﾔｼｷ ｼﾞｭﾝ</t>
  </si>
  <si>
    <t>菅　原　煌　太</t>
  </si>
  <si>
    <t>ｽｶﾞﾜﾗ ｺｳﾀ</t>
  </si>
  <si>
    <t>高屋敷　吏　句</t>
  </si>
  <si>
    <t>ﾀｶﾔｼｷ ﾘｸ</t>
  </si>
  <si>
    <t>馬　場　美沙希</t>
  </si>
  <si>
    <t>ﾊﾞﾊﾞ ﾐｻｷ</t>
  </si>
  <si>
    <t>駒　水　郁　弥</t>
  </si>
  <si>
    <t>ｺﾏﾐｽﾞ ﾌﾐﾔ</t>
  </si>
  <si>
    <t>篠　澤　元　萌</t>
  </si>
  <si>
    <t>ｼﾉｻﾜ ﾊｼﾞﾒ</t>
  </si>
  <si>
    <t>佐々木　緋　彩</t>
  </si>
  <si>
    <t>ｻｻｷ ﾋｲﾛ</t>
  </si>
  <si>
    <t>佐　藤　隆　貴</t>
  </si>
  <si>
    <t>ｻﾄｳ ﾘｭｳｷ</t>
  </si>
  <si>
    <t>畠　山　恭　一</t>
  </si>
  <si>
    <t>ﾊﾀｹﾔﾏｷ ｮｳｲﾁ</t>
  </si>
  <si>
    <t>西　口　　　和</t>
  </si>
  <si>
    <t>ﾆｼｸﾞﾁ ﾉﾄﾞｶ</t>
  </si>
  <si>
    <t>二　子　海　斗</t>
  </si>
  <si>
    <t>ﾌﾀｺﾞ ｶｲﾄ</t>
  </si>
  <si>
    <t>坂　本　大　雅</t>
  </si>
  <si>
    <t>ｻｶﾓﾄ ﾀｲｶﾞ</t>
  </si>
  <si>
    <t>野　竹　翔　太</t>
  </si>
  <si>
    <t>ﾉﾀｹ ｼｮｳﾀ</t>
  </si>
  <si>
    <t>賀　口　彩　花</t>
  </si>
  <si>
    <t>ｶｸﾞﾁ ｱﾔｶ</t>
  </si>
  <si>
    <t>舘　　　心　海</t>
  </si>
  <si>
    <t>ﾀﾃ ｺｺﾐ</t>
  </si>
  <si>
    <t>濱　渡　祥　世</t>
  </si>
  <si>
    <t>ﾊﾏﾜﾀﾘ ｻﾁﾖ</t>
  </si>
  <si>
    <t>次　嘉　大　海</t>
  </si>
  <si>
    <t>ｼｶ ﾀﾞｲｷ</t>
  </si>
  <si>
    <t>七良川　月　耶</t>
  </si>
  <si>
    <t>ｼﾁﾘｮｳｶﾞﾜ ﾂｷﾔ</t>
  </si>
  <si>
    <t>日形井　龍　空</t>
  </si>
  <si>
    <t>ﾋｶﾀｲ ﾘｸ</t>
  </si>
  <si>
    <t>坂　下　歌　音</t>
  </si>
  <si>
    <t>ｻｶｼﾀ ｶﾉﾝ</t>
  </si>
  <si>
    <t>垂　柳　杏　果</t>
  </si>
  <si>
    <t>ﾀﾚﾔﾅｷﾞ ﾓｶ</t>
  </si>
  <si>
    <t>日　當　羚　花</t>
  </si>
  <si>
    <t>ﾋﾅﾀ ﾚｲｶ</t>
  </si>
  <si>
    <t>仲　村　咲　夜</t>
  </si>
  <si>
    <t>ﾅｶﾑﾗ ｻｸﾔ</t>
  </si>
  <si>
    <t>大　矢　陽　斗</t>
  </si>
  <si>
    <t>ｵｵﾔ ﾘｸﾄ</t>
  </si>
  <si>
    <t>鹿　糠　空　海</t>
  </si>
  <si>
    <t>ｶﾇｶ ｿｳ</t>
  </si>
  <si>
    <t>山　田　雄　己</t>
  </si>
  <si>
    <t>ﾔﾏﾀﾞ ﾕｳｷ</t>
  </si>
  <si>
    <t>姉　帯　泉　海</t>
  </si>
  <si>
    <t>ｱﾈﾀｲ ｲｽﾞﾐ</t>
  </si>
  <si>
    <t>佐　藤　大　樹</t>
  </si>
  <si>
    <t>ｻﾄｳ ﾀﾞｲｷ</t>
  </si>
  <si>
    <t>髙　村　優　響</t>
  </si>
  <si>
    <t>ﾀｶﾑﾗ ﾕｳｷ</t>
  </si>
  <si>
    <t>漆　原　　　悠</t>
  </si>
  <si>
    <t>ｳﾙｼﾊﾗ ﾕｳ</t>
  </si>
  <si>
    <t>大　迫</t>
    <phoneticPr fontId="1"/>
  </si>
  <si>
    <t>大迫</t>
    <phoneticPr fontId="1"/>
  </si>
  <si>
    <t>花　東</t>
    <phoneticPr fontId="1"/>
  </si>
  <si>
    <t>黒　北</t>
    <phoneticPr fontId="1"/>
  </si>
  <si>
    <t>花巻東</t>
    <phoneticPr fontId="1"/>
  </si>
  <si>
    <t>階級　　　　級</t>
    <rPh sb="0" eb="2">
      <t>カイキュウ</t>
    </rPh>
    <rPh sb="6" eb="7">
      <t>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</si>
</sst>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 人&quot;"/>
  </numFmts>
  <fonts count="32" x14ac:knownFonts="1">
    <font>
      <sz val="11"/>
      <name val="ＭＳ Ｐゴシック"/>
      <family val="3"/>
      <charset val="128"/>
    </font>
    <font>
      <sz val="6"/>
      <name val="ＭＳ Ｐゴシック"/>
      <family val="3"/>
      <charset val="128"/>
    </font>
    <font>
      <sz val="24"/>
      <name val="ＭＳ Ｐゴシック"/>
      <family val="3"/>
      <charset val="128"/>
    </font>
    <font>
      <sz val="14"/>
      <name val="ＭＳ Ｐゴシック"/>
      <family val="3"/>
      <charset val="128"/>
    </font>
    <font>
      <b/>
      <sz val="22"/>
      <color indexed="8"/>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14"/>
      <name val="ＭＳ Ｐ明朝"/>
      <family val="1"/>
      <charset val="128"/>
    </font>
    <font>
      <sz val="16"/>
      <name val="ＭＳ Ｐゴシック"/>
      <family val="3"/>
      <charset val="128"/>
    </font>
    <font>
      <sz val="12"/>
      <name val="ＭＳ Ｐゴシック"/>
      <family val="3"/>
      <charset val="128"/>
    </font>
    <font>
      <sz val="9"/>
      <name val="ＭＳ Ｐゴシック"/>
      <family val="3"/>
      <charset val="128"/>
    </font>
    <font>
      <sz val="18"/>
      <name val="ＭＳ Ｐゴシック"/>
      <family val="3"/>
      <charset val="128"/>
    </font>
    <font>
      <sz val="11"/>
      <color indexed="8"/>
      <name val="ＭＳ 明朝"/>
      <family val="1"/>
      <charset val="128"/>
    </font>
    <font>
      <sz val="11"/>
      <name val="ＭＳ ゴシック"/>
      <family val="3"/>
      <charset val="128"/>
    </font>
    <font>
      <sz val="6"/>
      <color indexed="8"/>
      <name val="ＭＳ 明朝"/>
      <family val="1"/>
      <charset val="128"/>
    </font>
    <font>
      <sz val="9"/>
      <color indexed="8"/>
      <name val="ＭＳ 明朝"/>
      <family val="1"/>
      <charset val="128"/>
    </font>
    <font>
      <sz val="10"/>
      <color indexed="8"/>
      <name val="ＭＳ 明朝"/>
      <family val="1"/>
      <charset val="128"/>
    </font>
    <font>
      <b/>
      <sz val="11"/>
      <name val="ＭＳ Ｐゴシック"/>
      <family val="3"/>
      <charset val="128"/>
    </font>
    <font>
      <sz val="16"/>
      <name val="ＭＳ ゴシック"/>
      <family val="3"/>
      <charset val="128"/>
    </font>
    <font>
      <sz val="11"/>
      <name val="ＭＳ Ｐゴシック"/>
      <family val="3"/>
      <charset val="128"/>
    </font>
    <font>
      <sz val="16"/>
      <color indexed="10"/>
      <name val="ＭＳ Ｐゴシック"/>
      <family val="3"/>
      <charset val="128"/>
    </font>
    <font>
      <sz val="11"/>
      <color indexed="10"/>
      <name val="ＭＳ Ｐゴシック"/>
      <family val="3"/>
      <charset val="128"/>
    </font>
    <font>
      <sz val="16"/>
      <name val="ＭＳ Ｐ明朝"/>
      <family val="1"/>
      <charset val="128"/>
    </font>
    <font>
      <b/>
      <sz val="24"/>
      <name val="ＭＳ Ｐ明朝"/>
      <family val="1"/>
      <charset val="128"/>
    </font>
    <font>
      <b/>
      <sz val="16"/>
      <name val="ＭＳ Ｐ明朝"/>
      <family val="1"/>
      <charset val="128"/>
    </font>
    <font>
      <sz val="24"/>
      <name val="ＭＳ Ｐ明朝"/>
      <family val="1"/>
      <charset val="128"/>
    </font>
    <font>
      <b/>
      <sz val="22"/>
      <name val="ＭＳ Ｐ明朝"/>
      <family val="1"/>
      <charset val="128"/>
    </font>
    <font>
      <b/>
      <sz val="26"/>
      <name val="ＭＳ Ｐ明朝"/>
      <family val="1"/>
      <charset val="128"/>
    </font>
    <font>
      <sz val="18"/>
      <name val="ＭＳ Ｐ明朝"/>
      <family val="1"/>
      <charset val="128"/>
    </font>
    <font>
      <u/>
      <sz val="14"/>
      <name val="ＭＳ Ｐ明朝"/>
      <family val="1"/>
      <charset val="128"/>
    </font>
    <font>
      <sz val="8"/>
      <name val="ＭＳ Ｐ明朝"/>
      <family val="1"/>
      <charset val="128"/>
    </font>
  </fonts>
  <fills count="4">
    <fill>
      <patternFill patternType="none"/>
    </fill>
    <fill>
      <patternFill patternType="gray125"/>
    </fill>
    <fill>
      <patternFill patternType="solid">
        <fgColor rgb="FFFFFF99"/>
        <bgColor indexed="64"/>
      </patternFill>
    </fill>
    <fill>
      <patternFill patternType="solid">
        <fgColor indexed="2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79">
    <xf numFmtId="0" fontId="0" fillId="0" borderId="0" xfId="0">
      <alignment vertical="center"/>
    </xf>
    <xf numFmtId="0" fontId="0" fillId="0" borderId="3" xfId="0" applyBorder="1" applyAlignment="1">
      <alignment horizontal="center" vertical="center"/>
    </xf>
    <xf numFmtId="0" fontId="0" fillId="0" borderId="6"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0" xfId="0" applyBorder="1" applyAlignment="1">
      <alignment horizontal="center" vertical="center"/>
    </xf>
    <xf numFmtId="0" fontId="0" fillId="0" borderId="0" xfId="0" applyBorder="1">
      <alignment vertical="center"/>
    </xf>
    <xf numFmtId="0" fontId="2" fillId="0" borderId="0" xfId="0" applyFont="1">
      <alignment vertical="center"/>
    </xf>
    <xf numFmtId="0" fontId="3" fillId="0" borderId="0" xfId="0" applyFont="1">
      <alignment vertical="center"/>
    </xf>
    <xf numFmtId="0" fontId="0" fillId="0" borderId="0" xfId="0" applyFill="1">
      <alignment vertical="center"/>
    </xf>
    <xf numFmtId="0" fontId="0" fillId="2" borderId="12" xfId="0" applyFill="1" applyBorder="1">
      <alignment vertical="center"/>
    </xf>
    <xf numFmtId="0" fontId="5" fillId="0" borderId="0" xfId="0" applyFont="1">
      <alignment vertical="center"/>
    </xf>
    <xf numFmtId="0" fontId="5" fillId="0" borderId="12" xfId="0" applyFont="1" applyFill="1" applyBorder="1">
      <alignment vertical="center"/>
    </xf>
    <xf numFmtId="0" fontId="5" fillId="0" borderId="14" xfId="0" applyFont="1" applyFill="1" applyBorder="1" applyAlignment="1">
      <alignment horizontal="center" vertical="center"/>
    </xf>
    <xf numFmtId="0" fontId="5" fillId="0" borderId="17" xfId="0" applyFont="1" applyFill="1" applyBorder="1" applyAlignment="1">
      <alignment horizontal="center" vertical="center"/>
    </xf>
    <xf numFmtId="0" fontId="7" fillId="0" borderId="18" xfId="0" applyFont="1" applyFill="1" applyBorder="1" applyAlignment="1">
      <alignment horizontal="center" vertical="center" wrapText="1"/>
    </xf>
    <xf numFmtId="0" fontId="0" fillId="0" borderId="7"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vertical="center" shrinkToFit="1"/>
    </xf>
    <xf numFmtId="0" fontId="13" fillId="0" borderId="0" xfId="0" applyFont="1" applyAlignment="1">
      <alignment horizontal="left" vertical="center"/>
    </xf>
    <xf numFmtId="58" fontId="13" fillId="0" borderId="0" xfId="0" applyNumberFormat="1" applyFont="1" applyAlignment="1">
      <alignment horizontal="center" vertical="center"/>
    </xf>
    <xf numFmtId="0" fontId="13" fillId="0" borderId="0" xfId="0" applyFont="1" applyAlignment="1">
      <alignment horizontal="center" vertical="center"/>
    </xf>
    <xf numFmtId="0" fontId="14" fillId="0" borderId="0" xfId="0" applyFont="1">
      <alignment vertical="center"/>
    </xf>
    <xf numFmtId="0" fontId="0" fillId="0" borderId="1" xfId="0" applyBorder="1" applyAlignment="1">
      <alignment vertical="center" shrinkToFit="1"/>
    </xf>
    <xf numFmtId="0" fontId="15" fillId="3" borderId="25" xfId="0" applyFont="1" applyFill="1" applyBorder="1" applyAlignment="1">
      <alignment horizontal="center"/>
    </xf>
    <xf numFmtId="0" fontId="16" fillId="3" borderId="26" xfId="0" applyFont="1" applyFill="1" applyBorder="1" applyAlignment="1">
      <alignment horizontal="center"/>
    </xf>
    <xf numFmtId="0" fontId="17" fillId="3" borderId="26" xfId="0" applyFont="1" applyFill="1" applyBorder="1" applyAlignment="1">
      <alignment horizontal="center"/>
    </xf>
    <xf numFmtId="0" fontId="16" fillId="3" borderId="27" xfId="0" applyFont="1" applyFill="1" applyBorder="1" applyAlignment="1">
      <alignment horizontal="center"/>
    </xf>
    <xf numFmtId="0" fontId="16" fillId="0" borderId="1" xfId="0" applyFont="1" applyBorder="1" applyAlignment="1">
      <alignment horizontal="center" shrinkToFit="1"/>
    </xf>
    <xf numFmtId="0" fontId="0" fillId="0" borderId="28" xfId="0" applyBorder="1">
      <alignment vertical="center"/>
    </xf>
    <xf numFmtId="0" fontId="14" fillId="0" borderId="22" xfId="0" applyFont="1" applyBorder="1" applyAlignment="1">
      <alignment horizontal="center" vertical="center" shrinkToFit="1"/>
    </xf>
    <xf numFmtId="0" fontId="0" fillId="0" borderId="1" xfId="0" applyBorder="1" applyAlignment="1">
      <alignment horizontal="center" vertical="center" shrinkToFit="1"/>
    </xf>
    <xf numFmtId="0" fontId="13" fillId="0" borderId="22" xfId="0" applyFont="1" applyBorder="1" applyAlignment="1">
      <alignment horizontal="center" vertical="center"/>
    </xf>
    <xf numFmtId="0" fontId="13" fillId="0" borderId="1" xfId="0" applyFont="1" applyBorder="1" applyAlignment="1">
      <alignment horizontal="center" vertical="center"/>
    </xf>
    <xf numFmtId="0" fontId="13" fillId="0" borderId="20" xfId="0" applyFont="1" applyBorder="1" applyAlignment="1">
      <alignment horizontal="center" vertical="center"/>
    </xf>
    <xf numFmtId="0" fontId="0" fillId="0" borderId="1" xfId="0" applyBorder="1">
      <alignment vertical="center"/>
    </xf>
    <xf numFmtId="0" fontId="14" fillId="0" borderId="1" xfId="0" applyFont="1" applyBorder="1" applyAlignment="1">
      <alignment horizontal="center" vertical="center"/>
    </xf>
    <xf numFmtId="0" fontId="18" fillId="0" borderId="1" xfId="0" applyFont="1" applyBorder="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0" fillId="0" borderId="8" xfId="0" applyBorder="1" applyAlignment="1">
      <alignment horizontal="center" vertical="center" shrinkToFit="1"/>
    </xf>
    <xf numFmtId="0" fontId="0" fillId="0" borderId="23" xfId="0" applyBorder="1" applyAlignment="1">
      <alignment horizontal="center" vertical="center"/>
    </xf>
    <xf numFmtId="0" fontId="0" fillId="0" borderId="11" xfId="0" applyBorder="1" applyProtection="1">
      <alignment vertical="center"/>
      <protection locked="0"/>
    </xf>
    <xf numFmtId="0" fontId="0" fillId="0" borderId="13" xfId="0" applyBorder="1" applyProtection="1">
      <alignment vertical="center"/>
      <protection locked="0"/>
    </xf>
    <xf numFmtId="0" fontId="0" fillId="2" borderId="12" xfId="0" applyFill="1" applyBorder="1" applyProtection="1">
      <alignment vertical="center"/>
      <protection locked="0"/>
    </xf>
    <xf numFmtId="0" fontId="0" fillId="0" borderId="12" xfId="0" applyBorder="1" applyProtection="1">
      <alignment vertical="center"/>
      <protection locked="0"/>
    </xf>
    <xf numFmtId="0" fontId="0" fillId="2" borderId="5"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29" xfId="0" applyBorder="1" applyAlignment="1">
      <alignment horizontal="center" vertical="center" shrinkToFit="1"/>
    </xf>
    <xf numFmtId="0" fontId="0" fillId="0" borderId="31" xfId="0" applyFill="1" applyBorder="1">
      <alignment vertical="center"/>
    </xf>
    <xf numFmtId="0" fontId="14" fillId="0" borderId="1" xfId="0" applyFont="1" applyFill="1" applyBorder="1" applyAlignment="1" applyProtection="1">
      <alignment horizontal="center" vertical="center"/>
    </xf>
    <xf numFmtId="0" fontId="0" fillId="0" borderId="11" xfId="0" applyFill="1" applyBorder="1" applyProtection="1">
      <alignment vertical="center"/>
    </xf>
    <xf numFmtId="0" fontId="0" fillId="0" borderId="12" xfId="0" applyFill="1" applyBorder="1" applyProtection="1">
      <alignment vertical="center"/>
    </xf>
    <xf numFmtId="0" fontId="14" fillId="0" borderId="4" xfId="0" applyFont="1" applyFill="1" applyBorder="1" applyAlignment="1" applyProtection="1">
      <alignment horizontal="center" vertical="center"/>
    </xf>
    <xf numFmtId="0" fontId="0" fillId="2" borderId="20"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8"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8" fillId="2"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shrinkToFit="1"/>
    </xf>
    <xf numFmtId="0" fontId="0" fillId="0" borderId="15" xfId="0" applyBorder="1" applyAlignment="1">
      <alignment horizontal="center" vertical="center" shrinkToFit="1"/>
    </xf>
    <xf numFmtId="0" fontId="0" fillId="0" borderId="29" xfId="0" applyBorder="1" applyAlignment="1">
      <alignment horizontal="center" vertical="center" wrapText="1" shrinkToFit="1"/>
    </xf>
    <xf numFmtId="0" fontId="0" fillId="0" borderId="14" xfId="0" applyBorder="1">
      <alignment vertical="center"/>
    </xf>
    <xf numFmtId="0" fontId="9" fillId="0" borderId="12" xfId="0" applyFont="1" applyFill="1" applyBorder="1">
      <alignment vertical="center"/>
    </xf>
    <xf numFmtId="0" fontId="9" fillId="0" borderId="3" xfId="0" applyFont="1" applyBorder="1" applyAlignment="1">
      <alignment horizontal="center" vertical="center"/>
    </xf>
    <xf numFmtId="0" fontId="0" fillId="0" borderId="17" xfId="0" applyBorder="1" applyAlignment="1">
      <alignment horizontal="center" vertical="center"/>
    </xf>
    <xf numFmtId="0" fontId="9" fillId="0" borderId="1" xfId="0" applyFont="1" applyFill="1" applyBorder="1" applyAlignment="1" applyProtection="1">
      <alignment horizontal="center" vertical="center"/>
    </xf>
    <xf numFmtId="0" fontId="9" fillId="0" borderId="30"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0" fillId="0" borderId="0" xfId="0" applyBorder="1" applyAlignment="1">
      <alignment vertical="center" shrinkToFit="1"/>
    </xf>
    <xf numFmtId="0" fontId="13" fillId="0" borderId="0" xfId="0" applyFont="1" applyBorder="1" applyAlignment="1">
      <alignment horizontal="center" vertical="center"/>
    </xf>
    <xf numFmtId="0" fontId="16" fillId="0" borderId="1" xfId="0" applyFont="1" applyBorder="1" applyAlignment="1">
      <alignment horizontal="center" vertical="center"/>
    </xf>
    <xf numFmtId="0" fontId="17" fillId="0" borderId="1" xfId="0" applyFont="1" applyBorder="1" applyAlignment="1">
      <alignment horizontal="center" vertical="center"/>
    </xf>
    <xf numFmtId="0" fontId="0" fillId="0" borderId="1"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5" fillId="0" borderId="11" xfId="0" applyFont="1" applyFill="1" applyBorder="1" applyAlignment="1">
      <alignment vertical="center"/>
    </xf>
    <xf numFmtId="0" fontId="0" fillId="0" borderId="11" xfId="0" applyFill="1" applyBorder="1" applyAlignment="1">
      <alignment vertical="center"/>
    </xf>
    <xf numFmtId="0" fontId="19" fillId="0" borderId="1" xfId="0" applyFont="1" applyFill="1" applyBorder="1" applyAlignment="1" applyProtection="1">
      <alignment horizontal="center" vertical="center"/>
    </xf>
    <xf numFmtId="0" fontId="19" fillId="0" borderId="4" xfId="0" applyFont="1" applyFill="1" applyBorder="1" applyAlignment="1" applyProtection="1">
      <alignment horizontal="center" vertical="center"/>
    </xf>
    <xf numFmtId="0" fontId="18" fillId="0" borderId="0" xfId="0" applyFont="1">
      <alignment vertical="center"/>
    </xf>
    <xf numFmtId="0" fontId="9" fillId="2" borderId="1" xfId="0" applyFont="1" applyFill="1" applyBorder="1" applyAlignment="1">
      <alignment horizontal="center" vertical="center" shrinkToFit="1"/>
    </xf>
    <xf numFmtId="0" fontId="9" fillId="0" borderId="0" xfId="0" applyFont="1">
      <alignment vertical="center"/>
    </xf>
    <xf numFmtId="0" fontId="9" fillId="0" borderId="24" xfId="0" applyFont="1" applyBorder="1">
      <alignment vertical="center"/>
    </xf>
    <xf numFmtId="0" fontId="0" fillId="0" borderId="24" xfId="0" applyBorder="1">
      <alignment vertical="center"/>
    </xf>
    <xf numFmtId="0" fontId="0" fillId="0" borderId="32" xfId="0" applyBorder="1" applyAlignment="1">
      <alignment horizontal="center" vertical="center"/>
    </xf>
    <xf numFmtId="0" fontId="0" fillId="2" borderId="33"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16" fillId="0" borderId="0" xfId="0" applyFont="1" applyBorder="1" applyAlignment="1">
      <alignment horizontal="center" vertical="center"/>
    </xf>
    <xf numFmtId="0" fontId="17" fillId="0" borderId="0" xfId="0" applyFont="1" applyBorder="1" applyAlignment="1">
      <alignment horizontal="center" vertical="center"/>
    </xf>
    <xf numFmtId="0" fontId="0" fillId="0" borderId="0" xfId="0" applyFill="1" applyAlignment="1">
      <alignment vertical="center" shrinkToFit="1"/>
    </xf>
    <xf numFmtId="0" fontId="0" fillId="2" borderId="33" xfId="0" applyFill="1" applyBorder="1" applyAlignment="1">
      <alignment horizontal="center" vertical="center"/>
    </xf>
    <xf numFmtId="0" fontId="0" fillId="0" borderId="3" xfId="0" applyNumberFormat="1" applyBorder="1" applyAlignment="1">
      <alignment horizontal="center" vertical="center"/>
    </xf>
    <xf numFmtId="0" fontId="0" fillId="0" borderId="32" xfId="0" applyNumberFormat="1" applyBorder="1" applyAlignment="1">
      <alignment horizontal="center" vertical="center"/>
    </xf>
    <xf numFmtId="0" fontId="0" fillId="0" borderId="15" xfId="0" applyNumberFormat="1" applyBorder="1" applyAlignment="1">
      <alignment horizontal="center" vertical="center" shrinkToFit="1"/>
    </xf>
    <xf numFmtId="0" fontId="26" fillId="0" borderId="0" xfId="0" applyFont="1">
      <alignment vertical="center"/>
    </xf>
    <xf numFmtId="0" fontId="6" fillId="2" borderId="12" xfId="0" applyFont="1" applyFill="1" applyBorder="1" applyAlignment="1">
      <alignment horizontal="center" vertical="center"/>
    </xf>
    <xf numFmtId="0" fontId="5" fillId="0" borderId="11" xfId="0" applyFont="1" applyFill="1" applyBorder="1" applyAlignment="1">
      <alignment horizontal="right" vertical="center"/>
    </xf>
    <xf numFmtId="0" fontId="5" fillId="0" borderId="12" xfId="0" applyFont="1" applyBorder="1" applyAlignment="1">
      <alignment horizontal="right" vertical="center"/>
    </xf>
    <xf numFmtId="0" fontId="5" fillId="0" borderId="0" xfId="0" applyFont="1" applyAlignment="1">
      <alignment horizontal="center" vertical="center"/>
    </xf>
    <xf numFmtId="0" fontId="29"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6" fillId="0" borderId="9" xfId="0" applyFont="1" applyBorder="1" applyAlignment="1">
      <alignment horizontal="center" vertical="center"/>
    </xf>
    <xf numFmtId="0" fontId="6" fillId="0" borderId="17"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center" vertical="center" shrinkToFit="1"/>
    </xf>
    <xf numFmtId="0" fontId="8" fillId="0" borderId="0" xfId="0" applyFont="1" applyAlignment="1">
      <alignment horizontal="left" vertical="center" wrapText="1"/>
    </xf>
    <xf numFmtId="0" fontId="3" fillId="0" borderId="0" xfId="0" applyFont="1" applyAlignment="1">
      <alignment horizontal="right" vertical="center"/>
    </xf>
    <xf numFmtId="0" fontId="3" fillId="0" borderId="11" xfId="0" applyFont="1" applyFill="1" applyBorder="1">
      <alignment vertical="center"/>
    </xf>
    <xf numFmtId="0" fontId="12" fillId="0" borderId="0" xfId="0" applyFont="1" applyFill="1" applyBorder="1" applyAlignment="1">
      <alignment vertical="center"/>
    </xf>
    <xf numFmtId="0" fontId="0" fillId="0" borderId="4" xfId="0" applyFill="1" applyBorder="1" applyAlignment="1">
      <alignment horizontal="center" vertical="center"/>
    </xf>
    <xf numFmtId="0" fontId="10" fillId="0" borderId="15" xfId="0" applyFont="1" applyBorder="1" applyAlignment="1">
      <alignment horizontal="center" vertical="center"/>
    </xf>
    <xf numFmtId="0" fontId="0" fillId="0" borderId="37" xfId="0" applyFill="1" applyBorder="1" applyAlignment="1">
      <alignment vertical="center"/>
    </xf>
    <xf numFmtId="0" fontId="0" fillId="0" borderId="37" xfId="0" applyBorder="1">
      <alignment vertical="center"/>
    </xf>
    <xf numFmtId="176" fontId="9" fillId="2" borderId="24" xfId="0" applyNumberFormat="1" applyFont="1" applyFill="1" applyBorder="1" applyAlignment="1">
      <alignment horizontal="right" vertical="center"/>
    </xf>
    <xf numFmtId="0" fontId="0" fillId="0" borderId="4" xfId="0" applyFill="1" applyBorder="1" applyAlignment="1" applyProtection="1">
      <alignment horizontal="center" vertical="center"/>
      <protection locked="0"/>
    </xf>
    <xf numFmtId="0" fontId="8" fillId="0" borderId="36" xfId="0" applyFont="1" applyBorder="1" applyAlignment="1">
      <alignment vertical="center" wrapText="1"/>
    </xf>
    <xf numFmtId="0" fontId="8" fillId="0" borderId="36" xfId="0" applyFont="1" applyBorder="1" applyAlignment="1">
      <alignment horizontal="right" vertical="center"/>
    </xf>
    <xf numFmtId="0" fontId="8" fillId="0" borderId="36" xfId="0" applyFont="1" applyBorder="1" applyAlignment="1">
      <alignment horizontal="center" vertical="center" wrapText="1"/>
    </xf>
    <xf numFmtId="0" fontId="6" fillId="0" borderId="17" xfId="0" applyFont="1" applyBorder="1" applyAlignment="1">
      <alignment horizontal="center" vertical="center" shrinkToFit="1"/>
    </xf>
    <xf numFmtId="0" fontId="8" fillId="0" borderId="0" xfId="0" applyFont="1" applyAlignment="1">
      <alignment vertical="center"/>
    </xf>
    <xf numFmtId="0" fontId="30" fillId="0" borderId="0" xfId="0" applyFont="1" applyAlignment="1">
      <alignment vertical="center"/>
    </xf>
    <xf numFmtId="0" fontId="8" fillId="0" borderId="0" xfId="0" applyFont="1" applyAlignment="1">
      <alignment horizontal="left" vertical="center"/>
    </xf>
    <xf numFmtId="0" fontId="6" fillId="0" borderId="18" xfId="0" applyFont="1" applyBorder="1" applyAlignment="1">
      <alignment vertical="center"/>
    </xf>
    <xf numFmtId="0" fontId="31" fillId="0" borderId="19" xfId="0" applyFont="1" applyFill="1" applyBorder="1" applyAlignment="1">
      <alignment horizontal="center" vertical="center" wrapText="1"/>
    </xf>
    <xf numFmtId="0" fontId="11" fillId="0" borderId="29" xfId="0" applyFont="1" applyBorder="1" applyAlignment="1">
      <alignment horizontal="center" vertical="center" wrapText="1" shrinkToFit="1"/>
    </xf>
    <xf numFmtId="0" fontId="2" fillId="0" borderId="0" xfId="0" applyFont="1" applyAlignment="1">
      <alignment horizontal="center" vertical="center" shrinkToFit="1"/>
    </xf>
    <xf numFmtId="0" fontId="0" fillId="0" borderId="0" xfId="0" applyAlignment="1">
      <alignment vertical="center" wrapText="1"/>
    </xf>
    <xf numFmtId="0" fontId="5" fillId="2" borderId="11" xfId="0" applyFont="1" applyFill="1" applyBorder="1" applyAlignment="1">
      <alignment horizontal="center" vertical="center"/>
    </xf>
    <xf numFmtId="0" fontId="5" fillId="2" borderId="13" xfId="0" applyFont="1" applyFill="1" applyBorder="1" applyAlignment="1">
      <alignment horizontal="center" vertical="center"/>
    </xf>
    <xf numFmtId="0" fontId="4" fillId="0" borderId="0" xfId="0" applyFont="1" applyFill="1" applyAlignment="1">
      <alignment horizontal="center" vertical="center"/>
    </xf>
    <xf numFmtId="0" fontId="23" fillId="0" borderId="0" xfId="0" applyFont="1" applyAlignment="1">
      <alignment horizontal="center" vertical="center"/>
    </xf>
    <xf numFmtId="0" fontId="5" fillId="0" borderId="10" xfId="0" applyFont="1" applyFill="1" applyBorder="1" applyAlignment="1">
      <alignment horizontal="left" vertical="center"/>
    </xf>
    <xf numFmtId="0" fontId="5" fillId="0" borderId="12" xfId="0" applyFont="1" applyFill="1" applyBorder="1" applyAlignment="1">
      <alignment horizontal="left" vertical="center"/>
    </xf>
    <xf numFmtId="0" fontId="6" fillId="0" borderId="12" xfId="0" applyFont="1" applyFill="1" applyBorder="1" applyAlignment="1">
      <alignment horizontal="center" vertical="center" shrinkToFit="1"/>
    </xf>
    <xf numFmtId="0" fontId="5" fillId="0" borderId="9" xfId="0" applyFont="1" applyFill="1" applyBorder="1" applyAlignment="1">
      <alignment horizontal="left" vertical="center"/>
    </xf>
    <xf numFmtId="0" fontId="5" fillId="0" borderId="11" xfId="0" applyFont="1" applyFill="1" applyBorder="1" applyAlignment="1">
      <alignment horizontal="left" vertical="center"/>
    </xf>
    <xf numFmtId="0" fontId="6" fillId="2" borderId="12" xfId="0" applyFont="1" applyFill="1" applyBorder="1" applyAlignment="1">
      <alignment horizontal="left" vertical="center"/>
    </xf>
    <xf numFmtId="0" fontId="0" fillId="0" borderId="0" xfId="0" applyBorder="1" applyAlignment="1">
      <alignment horizontal="center" vertical="center" wrapText="1"/>
    </xf>
    <xf numFmtId="0" fontId="0" fillId="0" borderId="36" xfId="0" applyBorder="1" applyAlignment="1">
      <alignment horizontal="center" vertical="center" wrapText="1"/>
    </xf>
    <xf numFmtId="0" fontId="20" fillId="0" borderId="0" xfId="0" applyFont="1" applyAlignment="1">
      <alignment vertical="center" wrapText="1"/>
    </xf>
    <xf numFmtId="0" fontId="29" fillId="0" borderId="0" xfId="0" applyFont="1" applyAlignment="1">
      <alignment horizontal="left"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5" fillId="0" borderId="38" xfId="0" applyFont="1" applyBorder="1" applyAlignment="1">
      <alignment horizontal="center" vertical="center"/>
    </xf>
    <xf numFmtId="0" fontId="5" fillId="0" borderId="24" xfId="0" applyFont="1" applyBorder="1" applyAlignment="1">
      <alignment horizontal="center" vertical="center"/>
    </xf>
    <xf numFmtId="0" fontId="5" fillId="0" borderId="39" xfId="0" applyFont="1" applyBorder="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8" fillId="0" borderId="24" xfId="0" applyFont="1" applyBorder="1" applyAlignment="1">
      <alignment horizontal="right" vertical="center"/>
    </xf>
    <xf numFmtId="0" fontId="8" fillId="0" borderId="0" xfId="0" applyFont="1" applyAlignment="1">
      <alignment horizontal="left" vertical="center" wrapText="1"/>
    </xf>
    <xf numFmtId="0" fontId="8" fillId="0" borderId="0" xfId="0" applyFont="1" applyAlignment="1">
      <alignment horizontal="right" vertical="center"/>
    </xf>
    <xf numFmtId="0" fontId="3" fillId="0" borderId="0" xfId="0" applyFont="1" applyAlignment="1">
      <alignment horizontal="right" vertical="center"/>
    </xf>
    <xf numFmtId="0" fontId="8" fillId="0" borderId="36" xfId="0" applyFont="1" applyBorder="1" applyAlignment="1">
      <alignment horizontal="center" vertical="center" shrinkToFit="1"/>
    </xf>
    <xf numFmtId="0" fontId="8" fillId="0" borderId="36" xfId="0" applyFont="1" applyBorder="1" applyAlignment="1">
      <alignment horizontal="center" vertical="center" wrapText="1"/>
    </xf>
    <xf numFmtId="0" fontId="13" fillId="0" borderId="0" xfId="0" applyFont="1" applyFill="1" applyBorder="1" applyAlignment="1">
      <alignment horizontal="left" vertical="center"/>
    </xf>
    <xf numFmtId="0" fontId="6" fillId="0" borderId="17" xfId="0" applyFont="1" applyBorder="1" applyAlignment="1">
      <alignment horizontal="center" vertical="center"/>
    </xf>
  </cellXfs>
  <cellStyles count="1">
    <cellStyle name="標準" xfId="0" builtinId="0"/>
  </cellStyles>
  <dxfs count="2">
    <dxf>
      <fill>
        <patternFill>
          <bgColor theme="3" tint="0.59996337778862885"/>
        </patternFill>
      </fill>
    </dxf>
    <dxf>
      <fill>
        <patternFill>
          <bgColor theme="9" tint="0.39994506668294322"/>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0" dropStyle="combo" dx="22" fmlaLink="専門部番号!$N$2" fmlaRange="専門部番号!$J$2:$J$48" noThreeD="1" sel="1"/>
</file>

<file path=xl/ctrlProps/ctrlProp2.xml><?xml version="1.0" encoding="utf-8"?>
<formControlPr xmlns="http://schemas.microsoft.com/office/spreadsheetml/2009/9/main" objectType="Drop" dropLines="20" dropStyle="combo" dx="22" fmlaLink="専門部番号!$N$2" fmlaRange="専門部番号!$J$2:$J$48" noThreeD="1" sel="1" val="4"/>
</file>

<file path=xl/ctrlProps/ctrlProp3.xml><?xml version="1.0" encoding="utf-8"?>
<formControlPr xmlns="http://schemas.microsoft.com/office/spreadsheetml/2009/9/main" objectType="Drop" dropLines="20" dropStyle="combo" dx="22" fmlaLink="専門部番号!$N$2" fmlaRange="専門部番号!$J$2:$J$48" noThreeD="1" sel="1" val="0"/>
</file>

<file path=xl/ctrlProps/ctrlProp4.xml><?xml version="1.0" encoding="utf-8"?>
<formControlPr xmlns="http://schemas.microsoft.com/office/spreadsheetml/2009/9/main" objectType="Drop" dropLines="20" dropStyle="combo" dx="22" fmlaLink="専門部番号!$N$2" fmlaRange="専門部番号!$J$2:$J$48"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_rels/drawing5.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 Id="rId4" Type="http://schemas.openxmlformats.org/officeDocument/2006/relationships/image" Target="../media/image12.emf"/></Relationships>
</file>

<file path=xl/drawings/_rels/drawing6.x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1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0</xdr:colOff>
          <xdr:row>4</xdr:row>
          <xdr:rowOff>333375</xdr:rowOff>
        </xdr:from>
        <xdr:to>
          <xdr:col>12</xdr:col>
          <xdr:colOff>390525</xdr:colOff>
          <xdr:row>55</xdr:row>
          <xdr:rowOff>114300</xdr:rowOff>
        </xdr:to>
        <xdr:pic>
          <xdr:nvPicPr>
            <xdr:cNvPr id="5" name="図 4">
              <a:extLst>
                <a:ext uri="{FF2B5EF4-FFF2-40B4-BE49-F238E27FC236}">
                  <a16:creationId xmlns:a16="http://schemas.microsoft.com/office/drawing/2014/main" id="{00000000-0008-0000-0100-000005000000}"/>
                </a:ext>
              </a:extLst>
            </xdr:cNvPr>
            <xdr:cNvPicPr>
              <a:picLocks noChangeAspect="1" noChangeArrowheads="1"/>
              <a:extLst>
                <a:ext uri="{84589F7E-364E-4C9E-8A38-B11213B215E9}">
                  <a14:cameraTool cellRange="専門部番号!$P$1:$S$62" spid="_x0000_s1181"/>
                </a:ext>
              </a:extLst>
            </xdr:cNvPicPr>
          </xdr:nvPicPr>
          <xdr:blipFill>
            <a:blip xmlns:r="http://schemas.openxmlformats.org/officeDocument/2006/relationships" r:embed="rId1"/>
            <a:srcRect/>
            <a:stretch>
              <a:fillRect/>
            </a:stretch>
          </xdr:blipFill>
          <xdr:spPr bwMode="auto">
            <a:xfrm>
              <a:off x="6696075" y="1377950"/>
              <a:ext cx="2216150" cy="10239375"/>
            </a:xfrm>
            <a:prstGeom prst="rect">
              <a:avLst/>
            </a:prstGeom>
            <a:solidFill>
              <a:srgbClr val="FFFFFF" mc:Ignorable="a14" a14:legacySpreadsheetColorIndex="9"/>
            </a:solidFill>
            <a:ln w="9525">
              <a:noFill/>
              <a:miter lim="800000"/>
              <a:headEnd/>
              <a:tailEnd/>
            </a:ln>
          </xdr:spPr>
        </xdr:pic>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0</xdr:colOff>
          <xdr:row>4</xdr:row>
          <xdr:rowOff>99060</xdr:rowOff>
        </xdr:from>
        <xdr:to>
          <xdr:col>11</xdr:col>
          <xdr:colOff>0</xdr:colOff>
          <xdr:row>4</xdr:row>
          <xdr:rowOff>335280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editAs="absolute">
    <xdr:from>
      <xdr:col>9</xdr:col>
      <xdr:colOff>19050</xdr:colOff>
      <xdr:row>0</xdr:row>
      <xdr:rowOff>0</xdr:rowOff>
    </xdr:from>
    <xdr:to>
      <xdr:col>16</xdr:col>
      <xdr:colOff>304800</xdr:colOff>
      <xdr:row>4</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715125" y="0"/>
          <a:ext cx="3943350" cy="1047750"/>
        </a:xfrm>
        <a:prstGeom prst="rect">
          <a:avLst/>
        </a:prstGeom>
        <a:solidFill>
          <a:schemeClr val="accent6">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tIns="0" bIns="0" rtlCol="0" anchor="ctr">
          <a:noAutofit/>
        </a:bodyPr>
        <a:lstStyle/>
        <a:p>
          <a:r>
            <a:rPr kumimoji="1" lang="ja-JP" altLang="en-US" sz="1050">
              <a:latin typeface="ＭＳ Ｐ明朝" panose="02020600040205080304" pitchFamily="18" charset="-128"/>
              <a:ea typeface="ＭＳ Ｐ明朝" panose="02020600040205080304" pitchFamily="18" charset="-128"/>
            </a:rPr>
            <a:t>≪入力方法≫</a:t>
          </a:r>
          <a:endParaRPr kumimoji="1" lang="en-US" altLang="ja-JP" sz="1050">
            <a:latin typeface="ＭＳ Ｐ明朝" panose="02020600040205080304" pitchFamily="18" charset="-128"/>
            <a:ea typeface="ＭＳ Ｐ明朝" panose="02020600040205080304" pitchFamily="18" charset="-128"/>
          </a:endParaRPr>
        </a:p>
        <a:p>
          <a:r>
            <a:rPr kumimoji="1" lang="ja-JP" altLang="en-US" sz="1050">
              <a:latin typeface="ＭＳ Ｐ明朝" panose="02020600040205080304" pitchFamily="18" charset="-128"/>
              <a:ea typeface="ＭＳ Ｐ明朝" panose="02020600040205080304" pitchFamily="18" charset="-128"/>
            </a:rPr>
            <a:t>① 下のコンボﾎﾞｯｸｽから学校名を選んでください。</a:t>
          </a:r>
          <a:endParaRPr kumimoji="1" lang="en-US" altLang="ja-JP" sz="1050">
            <a:latin typeface="ＭＳ Ｐ明朝" panose="02020600040205080304" pitchFamily="18" charset="-128"/>
            <a:ea typeface="ＭＳ Ｐ明朝" panose="02020600040205080304" pitchFamily="18" charset="-128"/>
          </a:endParaRPr>
        </a:p>
        <a:p>
          <a:r>
            <a:rPr kumimoji="1" lang="ja-JP" altLang="en-US" sz="1050">
              <a:latin typeface="ＭＳ Ｐ明朝" panose="02020600040205080304" pitchFamily="18" charset="-128"/>
              <a:ea typeface="ＭＳ Ｐ明朝" panose="02020600040205080304" pitchFamily="18" charset="-128"/>
            </a:rPr>
            <a:t>② 左の表の</a:t>
          </a:r>
          <a:r>
            <a:rPr kumimoji="1" lang="ja-JP" altLang="en-US" sz="1050" b="1" u="sng">
              <a:solidFill>
                <a:sysClr val="windowText" lastClr="000000"/>
              </a:solidFill>
              <a:latin typeface="+mn-ea"/>
              <a:ea typeface="+mn-ea"/>
            </a:rPr>
            <a:t>色がついたセル</a:t>
          </a:r>
          <a:r>
            <a:rPr kumimoji="1" lang="ja-JP" altLang="en-US" sz="1050">
              <a:latin typeface="ＭＳ Ｐ明朝" panose="02020600040205080304" pitchFamily="18" charset="-128"/>
              <a:ea typeface="ＭＳ Ｐ明朝" panose="02020600040205080304" pitchFamily="18" charset="-128"/>
            </a:rPr>
            <a:t>に必要事項を入力してください。</a:t>
          </a:r>
          <a:endParaRPr kumimoji="1" lang="en-US" altLang="ja-JP" sz="1050">
            <a:latin typeface="ＭＳ Ｐ明朝" panose="02020600040205080304" pitchFamily="18" charset="-128"/>
            <a:ea typeface="ＭＳ Ｐ明朝" panose="02020600040205080304" pitchFamily="18" charset="-128"/>
          </a:endParaRPr>
        </a:p>
        <a:p>
          <a:r>
            <a:rPr kumimoji="1" lang="ja-JP" altLang="en-US" sz="1050">
              <a:latin typeface="ＭＳ Ｐ明朝" panose="02020600040205080304" pitchFamily="18" charset="-128"/>
              <a:ea typeface="ＭＳ Ｐ明朝" panose="02020600040205080304" pitchFamily="18" charset="-128"/>
            </a:rPr>
            <a:t>③ 「</a:t>
          </a:r>
          <a:r>
            <a:rPr kumimoji="1" lang="en-US" altLang="ja-JP" sz="1050">
              <a:latin typeface="ＭＳ Ｐ明朝" panose="02020600040205080304" pitchFamily="18" charset="-128"/>
              <a:ea typeface="ＭＳ Ｐ明朝" panose="02020600040205080304" pitchFamily="18" charset="-128"/>
            </a:rPr>
            <a:t>R3</a:t>
          </a:r>
          <a:r>
            <a:rPr kumimoji="1" lang="ja-JP" altLang="en-US" sz="1050">
              <a:latin typeface="ＭＳ Ｐ明朝" panose="02020600040205080304" pitchFamily="18" charset="-128"/>
              <a:ea typeface="ＭＳ Ｐ明朝" panose="02020600040205080304" pitchFamily="18" charset="-128"/>
            </a:rPr>
            <a:t>専門部番号」は、下の生徒一覧を参考に入力して下さい。</a:t>
          </a:r>
          <a:endParaRPr kumimoji="1" lang="en-US" altLang="ja-JP" sz="1050">
            <a:latin typeface="ＭＳ Ｐ明朝" panose="02020600040205080304" pitchFamily="18" charset="-128"/>
            <a:ea typeface="ＭＳ Ｐ明朝" panose="02020600040205080304" pitchFamily="18" charset="-128"/>
          </a:endParaRPr>
        </a:p>
        <a:p>
          <a:r>
            <a:rPr kumimoji="1" lang="ja-JP" altLang="en-US" sz="1100">
              <a:latin typeface="ＭＳ Ｐ明朝" panose="02020600040205080304" pitchFamily="18" charset="-128"/>
              <a:ea typeface="ＭＳ Ｐ明朝" panose="02020600040205080304" pitchFamily="18" charset="-128"/>
            </a:rPr>
            <a:t>　</a:t>
          </a:r>
          <a:r>
            <a:rPr kumimoji="1" lang="en-US" altLang="ja-JP" sz="900">
              <a:latin typeface="ＭＳ Ｐ明朝" panose="02020600040205080304" pitchFamily="18" charset="-128"/>
              <a:ea typeface="ＭＳ Ｐ明朝" panose="02020600040205080304" pitchFamily="18" charset="-128"/>
            </a:rPr>
            <a:t>※ </a:t>
          </a:r>
          <a:r>
            <a:rPr kumimoji="1" lang="ja-JP" altLang="en-US" sz="900">
              <a:latin typeface="ＭＳ Ｐ明朝" panose="02020600040205080304" pitchFamily="18" charset="-128"/>
              <a:ea typeface="ＭＳ Ｐ明朝" panose="02020600040205080304" pitchFamily="18" charset="-128"/>
            </a:rPr>
            <a:t>生徒の氏名等に誤りがあった場合は、地区常任委員を通じて</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　　　</a:t>
          </a:r>
          <a:r>
            <a:rPr kumimoji="1" lang="ja-JP" altLang="ja-JP" sz="900">
              <a:solidFill>
                <a:schemeClr val="tx1"/>
              </a:solidFill>
              <a:effectLst/>
              <a:latin typeface="+mn-lt"/>
              <a:ea typeface="+mn-ea"/>
              <a:cs typeface="+mn-cs"/>
            </a:rPr>
            <a:t>必ず</a:t>
          </a:r>
          <a:r>
            <a:rPr kumimoji="1" lang="ja-JP" altLang="en-US" sz="900">
              <a:latin typeface="ＭＳ Ｐ明朝" panose="02020600040205080304" pitchFamily="18" charset="-128"/>
              <a:ea typeface="ＭＳ Ｐ明朝" panose="02020600040205080304" pitchFamily="18" charset="-128"/>
            </a:rPr>
            <a:t>記録部に訂正の依頼をして下さい。</a:t>
          </a:r>
          <a:endParaRPr kumimoji="1" lang="ja-JP" altLang="en-US" sz="1100">
            <a:latin typeface="ＭＳ Ｐ明朝" panose="02020600040205080304" pitchFamily="18" charset="-128"/>
            <a:ea typeface="ＭＳ Ｐ明朝" panose="02020600040205080304" pitchFamily="18" charset="-128"/>
          </a:endParaRPr>
        </a:p>
      </xdr:txBody>
    </xdr:sp>
    <xdr:clientData fPrintsWithSheet="0"/>
  </xdr:twoCellAnchor>
  <xdr:twoCellAnchor editAs="absolute">
    <xdr:from>
      <xdr:col>6</xdr:col>
      <xdr:colOff>958851</xdr:colOff>
      <xdr:row>9</xdr:row>
      <xdr:rowOff>114300</xdr:rowOff>
    </xdr:from>
    <xdr:to>
      <xdr:col>7</xdr:col>
      <xdr:colOff>781050</xdr:colOff>
      <xdr:row>11</xdr:row>
      <xdr:rowOff>111125</xdr:rowOff>
    </xdr:to>
    <xdr:sp macro="" textlink="">
      <xdr:nvSpPr>
        <xdr:cNvPr id="3" name="吹き出し: 角を丸めた四角形 2">
          <a:extLst>
            <a:ext uri="{FF2B5EF4-FFF2-40B4-BE49-F238E27FC236}">
              <a16:creationId xmlns:a16="http://schemas.microsoft.com/office/drawing/2014/main" id="{00000000-0008-0000-0100-000003000000}"/>
            </a:ext>
          </a:extLst>
        </xdr:cNvPr>
        <xdr:cNvSpPr/>
      </xdr:nvSpPr>
      <xdr:spPr>
        <a:xfrm>
          <a:off x="4914901" y="2324100"/>
          <a:ext cx="1085849" cy="330200"/>
        </a:xfrm>
        <a:prstGeom prst="wedgeRoundRectCallout">
          <a:avLst>
            <a:gd name="adj1" fmla="val -10341"/>
            <a:gd name="adj2" fmla="val 9373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tIns="0" rIns="0" bIns="0" rtlCol="0" anchor="t"/>
        <a:lstStyle/>
        <a:p>
          <a:pPr algn="l"/>
          <a:r>
            <a:rPr kumimoji="1" lang="en-US" altLang="ja-JP" sz="800">
              <a:latin typeface="+mn-ea"/>
              <a:ea typeface="+mn-ea"/>
            </a:rPr>
            <a:t>『</a:t>
          </a:r>
          <a:r>
            <a:rPr kumimoji="1" lang="ja-JP" altLang="en-US" sz="800">
              <a:latin typeface="+mn-ea"/>
              <a:ea typeface="+mn-ea"/>
            </a:rPr>
            <a:t>主将</a:t>
          </a:r>
          <a:r>
            <a:rPr kumimoji="1" lang="en-US" altLang="ja-JP" sz="800">
              <a:latin typeface="+mn-ea"/>
              <a:ea typeface="+mn-ea"/>
            </a:rPr>
            <a:t>』</a:t>
          </a:r>
          <a:r>
            <a:rPr kumimoji="1" lang="ja-JP" altLang="en-US" sz="800">
              <a:latin typeface="+mn-ea"/>
              <a:ea typeface="+mn-ea"/>
            </a:rPr>
            <a:t>の専門部番号を入力してください</a:t>
          </a:r>
        </a:p>
      </xdr:txBody>
    </xdr:sp>
    <xdr:clientData fPrintsWithSheet="0"/>
  </xdr:twoCellAnchor>
  <xdr:twoCellAnchor editAs="absolute">
    <xdr:from>
      <xdr:col>3</xdr:col>
      <xdr:colOff>34925</xdr:colOff>
      <xdr:row>10</xdr:row>
      <xdr:rowOff>19050</xdr:rowOff>
    </xdr:from>
    <xdr:to>
      <xdr:col>5</xdr:col>
      <xdr:colOff>333375</xdr:colOff>
      <xdr:row>11</xdr:row>
      <xdr:rowOff>177800</xdr:rowOff>
    </xdr:to>
    <xdr:sp macro="" textlink="">
      <xdr:nvSpPr>
        <xdr:cNvPr id="6" name="吹き出し: 角を丸めた四角形 5">
          <a:extLst>
            <a:ext uri="{FF2B5EF4-FFF2-40B4-BE49-F238E27FC236}">
              <a16:creationId xmlns:a16="http://schemas.microsoft.com/office/drawing/2014/main" id="{00000000-0008-0000-0100-000006000000}"/>
            </a:ext>
          </a:extLst>
        </xdr:cNvPr>
        <xdr:cNvSpPr/>
      </xdr:nvSpPr>
      <xdr:spPr>
        <a:xfrm>
          <a:off x="2159000" y="2390775"/>
          <a:ext cx="1517650" cy="330200"/>
        </a:xfrm>
        <a:prstGeom prst="wedgeRoundRectCallout">
          <a:avLst>
            <a:gd name="adj1" fmla="val -64098"/>
            <a:gd name="adj2" fmla="val 8801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t"/>
        <a:lstStyle/>
        <a:p>
          <a:pPr algn="l"/>
          <a:r>
            <a:rPr kumimoji="1" lang="ja-JP" altLang="en-US" sz="800">
              <a:latin typeface="+mn-ea"/>
              <a:ea typeface="+mn-ea"/>
            </a:rPr>
            <a:t>出場する方</a:t>
          </a:r>
          <a:r>
            <a:rPr kumimoji="1" lang="en-US" altLang="ja-JP" sz="800">
              <a:latin typeface="+mn-ea"/>
              <a:ea typeface="+mn-ea"/>
            </a:rPr>
            <a:t>(5or3)</a:t>
          </a:r>
          <a:r>
            <a:rPr kumimoji="1" lang="ja-JP" altLang="en-US" sz="800">
              <a:latin typeface="+mn-ea"/>
              <a:ea typeface="+mn-ea"/>
            </a:rPr>
            <a:t>にのみ</a:t>
          </a:r>
          <a:r>
            <a:rPr kumimoji="1" lang="en-US" altLang="ja-JP" sz="800">
              <a:latin typeface="+mn-ea"/>
              <a:ea typeface="+mn-ea"/>
            </a:rPr>
            <a:t>『</a:t>
          </a:r>
          <a:r>
            <a:rPr kumimoji="1" lang="ja-JP" altLang="en-US" sz="800">
              <a:latin typeface="+mn-ea"/>
              <a:ea typeface="+mn-ea"/>
            </a:rPr>
            <a:t>監督名</a:t>
          </a:r>
          <a:r>
            <a:rPr kumimoji="1" lang="en-US" altLang="ja-JP" sz="800">
              <a:latin typeface="+mn-ea"/>
              <a:ea typeface="+mn-ea"/>
            </a:rPr>
            <a:t>』</a:t>
          </a:r>
          <a:r>
            <a:rPr kumimoji="1" lang="ja-JP" altLang="en-US" sz="800">
              <a:latin typeface="+mn-ea"/>
              <a:ea typeface="+mn-ea"/>
            </a:rPr>
            <a:t>を入力してください</a:t>
          </a:r>
        </a:p>
      </xdr:txBody>
    </xdr:sp>
    <xdr:clientData fPrintsWithSheet="0"/>
  </xdr:twoCellAnchor>
  <xdr:twoCellAnchor editAs="absolute">
    <xdr:from>
      <xdr:col>6</xdr:col>
      <xdr:colOff>952501</xdr:colOff>
      <xdr:row>25</xdr:row>
      <xdr:rowOff>139700</xdr:rowOff>
    </xdr:from>
    <xdr:to>
      <xdr:col>7</xdr:col>
      <xdr:colOff>771525</xdr:colOff>
      <xdr:row>27</xdr:row>
      <xdr:rowOff>139700</xdr:rowOff>
    </xdr:to>
    <xdr:sp macro="" textlink="">
      <xdr:nvSpPr>
        <xdr:cNvPr id="8" name="吹き出し: 角を丸めた四角形 7">
          <a:extLst>
            <a:ext uri="{FF2B5EF4-FFF2-40B4-BE49-F238E27FC236}">
              <a16:creationId xmlns:a16="http://schemas.microsoft.com/office/drawing/2014/main" id="{00000000-0008-0000-0100-000008000000}"/>
            </a:ext>
          </a:extLst>
        </xdr:cNvPr>
        <xdr:cNvSpPr/>
      </xdr:nvSpPr>
      <xdr:spPr>
        <a:xfrm>
          <a:off x="4905376" y="5943600"/>
          <a:ext cx="1082674" cy="333375"/>
        </a:xfrm>
        <a:prstGeom prst="wedgeRoundRectCallout">
          <a:avLst>
            <a:gd name="adj1" fmla="val -10341"/>
            <a:gd name="adj2" fmla="val 9373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tIns="0" rIns="0" bIns="0" rtlCol="0" anchor="t"/>
        <a:lstStyle/>
        <a:p>
          <a:pPr algn="l"/>
          <a:r>
            <a:rPr kumimoji="1" lang="en-US" altLang="ja-JP" sz="800">
              <a:latin typeface="+mn-ea"/>
              <a:ea typeface="+mn-ea"/>
            </a:rPr>
            <a:t>『</a:t>
          </a:r>
          <a:r>
            <a:rPr kumimoji="1" lang="ja-JP" altLang="en-US" sz="800">
              <a:latin typeface="+mn-ea"/>
              <a:ea typeface="+mn-ea"/>
            </a:rPr>
            <a:t>主将</a:t>
          </a:r>
          <a:r>
            <a:rPr kumimoji="1" lang="en-US" altLang="ja-JP" sz="800">
              <a:latin typeface="+mn-ea"/>
              <a:ea typeface="+mn-ea"/>
            </a:rPr>
            <a:t>』</a:t>
          </a:r>
          <a:r>
            <a:rPr kumimoji="1" lang="ja-JP" altLang="en-US" sz="800">
              <a:latin typeface="+mn-ea"/>
              <a:ea typeface="+mn-ea"/>
            </a:rPr>
            <a:t>の専門部番号を入力してください</a:t>
          </a:r>
        </a:p>
      </xdr:txBody>
    </xdr:sp>
    <xdr:clientData fPrintsWithSheet="0"/>
  </xdr:twoCellAnchor>
  <xdr:twoCellAnchor editAs="absolute">
    <xdr:from>
      <xdr:col>0</xdr:col>
      <xdr:colOff>200023</xdr:colOff>
      <xdr:row>24</xdr:row>
      <xdr:rowOff>38101</xdr:rowOff>
    </xdr:from>
    <xdr:to>
      <xdr:col>6</xdr:col>
      <xdr:colOff>603249</xdr:colOff>
      <xdr:row>25</xdr:row>
      <xdr:rowOff>120650</xdr:rowOff>
    </xdr:to>
    <xdr:sp macro="" textlink="">
      <xdr:nvSpPr>
        <xdr:cNvPr id="9" name="吹き出し: 角を丸めた四角形 8">
          <a:extLst>
            <a:ext uri="{FF2B5EF4-FFF2-40B4-BE49-F238E27FC236}">
              <a16:creationId xmlns:a16="http://schemas.microsoft.com/office/drawing/2014/main" id="{00000000-0008-0000-0100-000009000000}"/>
            </a:ext>
          </a:extLst>
        </xdr:cNvPr>
        <xdr:cNvSpPr/>
      </xdr:nvSpPr>
      <xdr:spPr>
        <a:xfrm>
          <a:off x="203198" y="5676901"/>
          <a:ext cx="4349751" cy="247649"/>
        </a:xfrm>
        <a:prstGeom prst="wedgeRoundRectCallout">
          <a:avLst>
            <a:gd name="adj1" fmla="val -29534"/>
            <a:gd name="adj2" fmla="val -6783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r>
            <a:rPr kumimoji="1" lang="ja-JP" altLang="en-US" sz="800">
              <a:latin typeface="+mn-ea"/>
              <a:ea typeface="+mn-ea"/>
            </a:rPr>
            <a:t>マネージャーに選手登録していない人を登録する場合は数式を消して直接入力してください</a:t>
          </a:r>
        </a:p>
      </xdr:txBody>
    </xdr:sp>
    <xdr:clientData fPrintsWithSheet="0"/>
  </xdr:twoCellAnchor>
  <xdr:twoCellAnchor editAs="absolute">
    <xdr:from>
      <xdr:col>0</xdr:col>
      <xdr:colOff>228598</xdr:colOff>
      <xdr:row>38</xdr:row>
      <xdr:rowOff>38101</xdr:rowOff>
    </xdr:from>
    <xdr:to>
      <xdr:col>6</xdr:col>
      <xdr:colOff>631824</xdr:colOff>
      <xdr:row>39</xdr:row>
      <xdr:rowOff>120650</xdr:rowOff>
    </xdr:to>
    <xdr:sp macro="" textlink="">
      <xdr:nvSpPr>
        <xdr:cNvPr id="11" name="吹き出し: 角を丸めた四角形 10">
          <a:extLst>
            <a:ext uri="{FF2B5EF4-FFF2-40B4-BE49-F238E27FC236}">
              <a16:creationId xmlns:a16="http://schemas.microsoft.com/office/drawing/2014/main" id="{00000000-0008-0000-0100-00000B000000}"/>
            </a:ext>
          </a:extLst>
        </xdr:cNvPr>
        <xdr:cNvSpPr/>
      </xdr:nvSpPr>
      <xdr:spPr>
        <a:xfrm>
          <a:off x="228598" y="8791576"/>
          <a:ext cx="4356101" cy="247649"/>
        </a:xfrm>
        <a:prstGeom prst="wedgeRoundRectCallout">
          <a:avLst>
            <a:gd name="adj1" fmla="val -29534"/>
            <a:gd name="adj2" fmla="val -6783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r>
            <a:rPr kumimoji="1" lang="ja-JP" altLang="en-US" sz="800">
              <a:latin typeface="+mn-ea"/>
              <a:ea typeface="+mn-ea"/>
            </a:rPr>
            <a:t>マネージャーに選手登録していない人を登録する場合は数式を消して直接入力してください</a:t>
          </a:r>
        </a:p>
      </xdr:txBody>
    </xdr:sp>
    <xdr:clientData fPrintsWithSheet="0"/>
  </xdr:twoCellAnchor>
  <xdr:twoCellAnchor editAs="absolute">
    <xdr:from>
      <xdr:col>3</xdr:col>
      <xdr:colOff>34925</xdr:colOff>
      <xdr:row>26</xdr:row>
      <xdr:rowOff>47625</xdr:rowOff>
    </xdr:from>
    <xdr:to>
      <xdr:col>5</xdr:col>
      <xdr:colOff>333375</xdr:colOff>
      <xdr:row>27</xdr:row>
      <xdr:rowOff>209550</xdr:rowOff>
    </xdr:to>
    <xdr:sp macro="" textlink="">
      <xdr:nvSpPr>
        <xdr:cNvPr id="12" name="吹き出し: 角を丸めた四角形 11">
          <a:extLst>
            <a:ext uri="{FF2B5EF4-FFF2-40B4-BE49-F238E27FC236}">
              <a16:creationId xmlns:a16="http://schemas.microsoft.com/office/drawing/2014/main" id="{00000000-0008-0000-0100-00000C000000}"/>
            </a:ext>
          </a:extLst>
        </xdr:cNvPr>
        <xdr:cNvSpPr/>
      </xdr:nvSpPr>
      <xdr:spPr>
        <a:xfrm>
          <a:off x="2159000" y="6010275"/>
          <a:ext cx="1517650" cy="333375"/>
        </a:xfrm>
        <a:prstGeom prst="wedgeRoundRectCallout">
          <a:avLst>
            <a:gd name="adj1" fmla="val -64098"/>
            <a:gd name="adj2" fmla="val 8801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t"/>
        <a:lstStyle/>
        <a:p>
          <a:pPr algn="l"/>
          <a:r>
            <a:rPr kumimoji="1" lang="ja-JP" altLang="en-US" sz="800">
              <a:latin typeface="+mn-ea"/>
              <a:ea typeface="+mn-ea"/>
            </a:rPr>
            <a:t>出場する方</a:t>
          </a:r>
          <a:r>
            <a:rPr kumimoji="1" lang="en-US" altLang="ja-JP" sz="800">
              <a:latin typeface="+mn-ea"/>
              <a:ea typeface="+mn-ea"/>
            </a:rPr>
            <a:t>(5or3)</a:t>
          </a:r>
          <a:r>
            <a:rPr kumimoji="1" lang="ja-JP" altLang="en-US" sz="800">
              <a:latin typeface="+mn-ea"/>
              <a:ea typeface="+mn-ea"/>
            </a:rPr>
            <a:t>にのみ</a:t>
          </a:r>
          <a:r>
            <a:rPr kumimoji="1" lang="en-US" altLang="ja-JP" sz="800">
              <a:latin typeface="+mn-ea"/>
              <a:ea typeface="+mn-ea"/>
            </a:rPr>
            <a:t>『</a:t>
          </a:r>
          <a:r>
            <a:rPr kumimoji="1" lang="ja-JP" altLang="en-US" sz="800">
              <a:latin typeface="+mn-ea"/>
              <a:ea typeface="+mn-ea"/>
            </a:rPr>
            <a:t>監督名</a:t>
          </a:r>
          <a:r>
            <a:rPr kumimoji="1" lang="en-US" altLang="ja-JP" sz="800">
              <a:latin typeface="+mn-ea"/>
              <a:ea typeface="+mn-ea"/>
            </a:rPr>
            <a:t>』</a:t>
          </a:r>
          <a:r>
            <a:rPr kumimoji="1" lang="ja-JP" altLang="en-US" sz="800">
              <a:latin typeface="+mn-ea"/>
              <a:ea typeface="+mn-ea"/>
            </a:rPr>
            <a:t>を入力してください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0</xdr:colOff>
          <xdr:row>5</xdr:row>
          <xdr:rowOff>6350</xdr:rowOff>
        </xdr:from>
        <xdr:to>
          <xdr:col>12</xdr:col>
          <xdr:colOff>387350</xdr:colOff>
          <xdr:row>58</xdr:row>
          <xdr:rowOff>101600</xdr:rowOff>
        </xdr:to>
        <xdr:pic>
          <xdr:nvPicPr>
            <xdr:cNvPr id="4" name="図 3">
              <a:extLst>
                <a:ext uri="{FF2B5EF4-FFF2-40B4-BE49-F238E27FC236}">
                  <a16:creationId xmlns:a16="http://schemas.microsoft.com/office/drawing/2014/main" id="{00000000-0008-0000-0200-000004000000}"/>
                </a:ext>
              </a:extLst>
            </xdr:cNvPr>
            <xdr:cNvPicPr>
              <a:picLocks noChangeAspect="1" noChangeArrowheads="1"/>
              <a:extLst>
                <a:ext uri="{84589F7E-364E-4C9E-8A38-B11213B215E9}">
                  <a14:cameraTool cellRange="専門部番号!$P$1:$S$62" spid="_x0000_s4235"/>
                </a:ext>
              </a:extLst>
            </xdr:cNvPicPr>
          </xdr:nvPicPr>
          <xdr:blipFill>
            <a:blip xmlns:r="http://schemas.openxmlformats.org/officeDocument/2006/relationships" r:embed="rId1"/>
            <a:srcRect/>
            <a:stretch>
              <a:fillRect/>
            </a:stretch>
          </xdr:blipFill>
          <xdr:spPr bwMode="auto">
            <a:xfrm>
              <a:off x="6696075" y="1397000"/>
              <a:ext cx="2216150" cy="10220325"/>
            </a:xfrm>
            <a:prstGeom prst="rect">
              <a:avLst/>
            </a:prstGeom>
            <a:solidFill>
              <a:srgbClr val="FFFFFF" mc:Ignorable="a14" a14:legacySpreadsheetColorIndex="9"/>
            </a:solidFill>
            <a:ln w="9525">
              <a:noFill/>
              <a:miter lim="800000"/>
              <a:headEnd/>
              <a:tailEnd/>
            </a:ln>
          </xdr:spPr>
        </xdr:pic>
        <xdr:clientData fPrintsWithSheet="0"/>
      </xdr:twoCellAnchor>
    </mc:Choice>
    <mc:Fallback/>
  </mc:AlternateContent>
  <xdr:twoCellAnchor editAs="absolute">
    <xdr:from>
      <xdr:col>8</xdr:col>
      <xdr:colOff>609599</xdr:colOff>
      <xdr:row>0</xdr:row>
      <xdr:rowOff>0</xdr:rowOff>
    </xdr:from>
    <xdr:to>
      <xdr:col>15</xdr:col>
      <xdr:colOff>314324</xdr:colOff>
      <xdr:row>4</xdr:row>
      <xdr:rowOff>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696074" y="0"/>
          <a:ext cx="3971925" cy="1038225"/>
        </a:xfrm>
        <a:prstGeom prst="rect">
          <a:avLst/>
        </a:prstGeom>
        <a:solidFill>
          <a:schemeClr val="accent6">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tIns="0" bIns="0" rtlCol="0" anchor="ctr">
          <a:noAutofit/>
        </a:bodyPr>
        <a:lstStyle/>
        <a:p>
          <a:r>
            <a:rPr kumimoji="1" lang="ja-JP" altLang="en-US" sz="1050">
              <a:latin typeface="ＭＳ Ｐ明朝" panose="02020600040205080304" pitchFamily="18" charset="-128"/>
              <a:ea typeface="ＭＳ Ｐ明朝" panose="02020600040205080304" pitchFamily="18" charset="-128"/>
            </a:rPr>
            <a:t>≪入力方法≫</a:t>
          </a:r>
          <a:endParaRPr kumimoji="1" lang="en-US" altLang="ja-JP" sz="1050">
            <a:latin typeface="ＭＳ Ｐ明朝" panose="02020600040205080304" pitchFamily="18" charset="-128"/>
            <a:ea typeface="ＭＳ Ｐ明朝" panose="02020600040205080304" pitchFamily="18" charset="-128"/>
          </a:endParaRPr>
        </a:p>
        <a:p>
          <a:r>
            <a:rPr kumimoji="1" lang="ja-JP" altLang="en-US" sz="1050">
              <a:latin typeface="ＭＳ Ｐ明朝" panose="02020600040205080304" pitchFamily="18" charset="-128"/>
              <a:ea typeface="ＭＳ Ｐ明朝" panose="02020600040205080304" pitchFamily="18" charset="-128"/>
            </a:rPr>
            <a:t>① 下のコンボﾎﾞｯｸｽから学校名を選んでください。</a:t>
          </a:r>
          <a:endParaRPr kumimoji="1" lang="en-US" altLang="ja-JP" sz="1050">
            <a:latin typeface="ＭＳ Ｐ明朝" panose="02020600040205080304" pitchFamily="18" charset="-128"/>
            <a:ea typeface="ＭＳ Ｐ明朝" panose="02020600040205080304" pitchFamily="18" charset="-128"/>
          </a:endParaRPr>
        </a:p>
        <a:p>
          <a:r>
            <a:rPr kumimoji="1" lang="ja-JP" altLang="en-US" sz="1050">
              <a:latin typeface="ＭＳ Ｐ明朝" panose="02020600040205080304" pitchFamily="18" charset="-128"/>
              <a:ea typeface="ＭＳ Ｐ明朝" panose="02020600040205080304" pitchFamily="18" charset="-128"/>
            </a:rPr>
            <a:t>② 左の表の</a:t>
          </a:r>
          <a:r>
            <a:rPr kumimoji="1" lang="ja-JP" altLang="en-US" sz="1050" b="1" u="sng">
              <a:latin typeface="+mn-ea"/>
              <a:ea typeface="+mn-ea"/>
            </a:rPr>
            <a:t>色がついたセル</a:t>
          </a:r>
          <a:r>
            <a:rPr kumimoji="1" lang="ja-JP" altLang="en-US" sz="1050">
              <a:latin typeface="ＭＳ Ｐ明朝" panose="02020600040205080304" pitchFamily="18" charset="-128"/>
              <a:ea typeface="ＭＳ Ｐ明朝" panose="02020600040205080304" pitchFamily="18" charset="-128"/>
            </a:rPr>
            <a:t>に必要事項を入力してください。</a:t>
          </a:r>
          <a:endParaRPr kumimoji="1" lang="en-US" altLang="ja-JP" sz="1050">
            <a:latin typeface="ＭＳ Ｐ明朝" panose="02020600040205080304" pitchFamily="18" charset="-128"/>
            <a:ea typeface="ＭＳ Ｐ明朝" panose="02020600040205080304" pitchFamily="18" charset="-128"/>
          </a:endParaRPr>
        </a:p>
        <a:p>
          <a:r>
            <a:rPr kumimoji="1" lang="ja-JP" altLang="en-US" sz="1050">
              <a:latin typeface="ＭＳ Ｐ明朝" panose="02020600040205080304" pitchFamily="18" charset="-128"/>
              <a:ea typeface="ＭＳ Ｐ明朝" panose="02020600040205080304" pitchFamily="18" charset="-128"/>
            </a:rPr>
            <a:t>③ 「</a:t>
          </a:r>
          <a:r>
            <a:rPr kumimoji="1" lang="en-US" altLang="ja-JP" sz="1050">
              <a:latin typeface="ＭＳ Ｐ明朝" panose="02020600040205080304" pitchFamily="18" charset="-128"/>
              <a:ea typeface="ＭＳ Ｐ明朝" panose="02020600040205080304" pitchFamily="18" charset="-128"/>
            </a:rPr>
            <a:t>R3</a:t>
          </a:r>
          <a:r>
            <a:rPr kumimoji="1" lang="ja-JP" altLang="en-US" sz="1050">
              <a:latin typeface="ＭＳ Ｐ明朝" panose="02020600040205080304" pitchFamily="18" charset="-128"/>
              <a:ea typeface="ＭＳ Ｐ明朝" panose="02020600040205080304" pitchFamily="18" charset="-128"/>
            </a:rPr>
            <a:t>専門部番号」は、下の生徒一覧を参考に入力して下さい。</a:t>
          </a:r>
          <a:endParaRPr kumimoji="1" lang="en-US" altLang="ja-JP" sz="1050">
            <a:latin typeface="ＭＳ Ｐ明朝" panose="02020600040205080304" pitchFamily="18" charset="-128"/>
            <a:ea typeface="ＭＳ Ｐ明朝" panose="02020600040205080304" pitchFamily="18" charset="-128"/>
          </a:endParaRPr>
        </a:p>
        <a:p>
          <a:r>
            <a:rPr kumimoji="1" lang="ja-JP" altLang="en-US" sz="1100">
              <a:latin typeface="ＭＳ Ｐ明朝" panose="02020600040205080304" pitchFamily="18" charset="-128"/>
              <a:ea typeface="ＭＳ Ｐ明朝" panose="02020600040205080304" pitchFamily="18" charset="-128"/>
            </a:rPr>
            <a:t>　</a:t>
          </a:r>
          <a:r>
            <a:rPr kumimoji="1" lang="en-US" altLang="ja-JP" sz="900">
              <a:latin typeface="ＭＳ Ｐ明朝" panose="02020600040205080304" pitchFamily="18" charset="-128"/>
              <a:ea typeface="ＭＳ Ｐ明朝" panose="02020600040205080304" pitchFamily="18" charset="-128"/>
            </a:rPr>
            <a:t>※ </a:t>
          </a:r>
          <a:r>
            <a:rPr kumimoji="1" lang="ja-JP" altLang="en-US" sz="900">
              <a:latin typeface="ＭＳ Ｐ明朝" panose="02020600040205080304" pitchFamily="18" charset="-128"/>
              <a:ea typeface="ＭＳ Ｐ明朝" panose="02020600040205080304" pitchFamily="18" charset="-128"/>
            </a:rPr>
            <a:t>生徒の氏名等に誤りがあった場合は、地区常任委員を通じて</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　　　必ず記録部に訂正の依頼をして下さい。</a:t>
          </a:r>
          <a:endParaRPr kumimoji="1" lang="ja-JP" altLang="en-US" sz="1100">
            <a:latin typeface="ＭＳ Ｐ明朝" panose="02020600040205080304" pitchFamily="18" charset="-128"/>
            <a:ea typeface="ＭＳ Ｐ明朝" panose="02020600040205080304" pitchFamily="18" charset="-128"/>
          </a:endParaRPr>
        </a:p>
      </xdr:txBody>
    </xdr:sp>
    <xdr:clientData fPrintsWithSheet="0"/>
  </xdr:twoCellAnchor>
  <mc:AlternateContent xmlns:mc="http://schemas.openxmlformats.org/markup-compatibility/2006">
    <mc:Choice xmlns:a14="http://schemas.microsoft.com/office/drawing/2010/main" Requires="a14">
      <xdr:twoCellAnchor editAs="absolute">
        <xdr:from>
          <xdr:col>9</xdr:col>
          <xdr:colOff>0</xdr:colOff>
          <xdr:row>4</xdr:row>
          <xdr:rowOff>99060</xdr:rowOff>
        </xdr:from>
        <xdr:to>
          <xdr:col>11</xdr:col>
          <xdr:colOff>0</xdr:colOff>
          <xdr:row>4</xdr:row>
          <xdr:rowOff>335280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editAs="absolute">
    <xdr:from>
      <xdr:col>6</xdr:col>
      <xdr:colOff>806450</xdr:colOff>
      <xdr:row>10</xdr:row>
      <xdr:rowOff>47625</xdr:rowOff>
    </xdr:from>
    <xdr:to>
      <xdr:col>7</xdr:col>
      <xdr:colOff>657225</xdr:colOff>
      <xdr:row>11</xdr:row>
      <xdr:rowOff>206375</xdr:rowOff>
    </xdr:to>
    <xdr:sp macro="" textlink="">
      <xdr:nvSpPr>
        <xdr:cNvPr id="5" name="吹き出し: 角を丸めた四角形 4">
          <a:extLst>
            <a:ext uri="{FF2B5EF4-FFF2-40B4-BE49-F238E27FC236}">
              <a16:creationId xmlns:a16="http://schemas.microsoft.com/office/drawing/2014/main" id="{00000000-0008-0000-0200-000005000000}"/>
            </a:ext>
          </a:extLst>
        </xdr:cNvPr>
        <xdr:cNvSpPr/>
      </xdr:nvSpPr>
      <xdr:spPr>
        <a:xfrm>
          <a:off x="4759325" y="2409825"/>
          <a:ext cx="1117600" cy="330200"/>
        </a:xfrm>
        <a:prstGeom prst="wedgeRoundRectCallout">
          <a:avLst>
            <a:gd name="adj1" fmla="val -10341"/>
            <a:gd name="adj2" fmla="val 9373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t"/>
        <a:lstStyle/>
        <a:p>
          <a:pPr algn="l"/>
          <a:r>
            <a:rPr kumimoji="1" lang="en-US" altLang="ja-JP" sz="800">
              <a:latin typeface="+mn-ea"/>
              <a:ea typeface="+mn-ea"/>
            </a:rPr>
            <a:t>『</a:t>
          </a:r>
          <a:r>
            <a:rPr kumimoji="1" lang="ja-JP" altLang="en-US" sz="800">
              <a:latin typeface="+mn-ea"/>
              <a:ea typeface="+mn-ea"/>
            </a:rPr>
            <a:t>主将</a:t>
          </a:r>
          <a:r>
            <a:rPr kumimoji="1" lang="en-US" altLang="ja-JP" sz="800">
              <a:latin typeface="+mn-ea"/>
              <a:ea typeface="+mn-ea"/>
            </a:rPr>
            <a:t>』</a:t>
          </a:r>
          <a:r>
            <a:rPr kumimoji="1" lang="ja-JP" altLang="en-US" sz="800">
              <a:latin typeface="+mn-ea"/>
              <a:ea typeface="+mn-ea"/>
            </a:rPr>
            <a:t>の専門部番号を入力してください</a:t>
          </a:r>
        </a:p>
      </xdr:txBody>
    </xdr:sp>
    <xdr:clientData fPrintsWithSheet="0"/>
  </xdr:twoCellAnchor>
  <xdr:twoCellAnchor editAs="absolute">
    <xdr:from>
      <xdr:col>3</xdr:col>
      <xdr:colOff>114300</xdr:colOff>
      <xdr:row>10</xdr:row>
      <xdr:rowOff>47625</xdr:rowOff>
    </xdr:from>
    <xdr:to>
      <xdr:col>5</xdr:col>
      <xdr:colOff>200024</xdr:colOff>
      <xdr:row>11</xdr:row>
      <xdr:rowOff>209550</xdr:rowOff>
    </xdr:to>
    <xdr:sp macro="" textlink="">
      <xdr:nvSpPr>
        <xdr:cNvPr id="6" name="吹き出し: 角を丸めた四角形 5">
          <a:extLst>
            <a:ext uri="{FF2B5EF4-FFF2-40B4-BE49-F238E27FC236}">
              <a16:creationId xmlns:a16="http://schemas.microsoft.com/office/drawing/2014/main" id="{00000000-0008-0000-0200-000006000000}"/>
            </a:ext>
          </a:extLst>
        </xdr:cNvPr>
        <xdr:cNvSpPr/>
      </xdr:nvSpPr>
      <xdr:spPr>
        <a:xfrm>
          <a:off x="2238375" y="2409825"/>
          <a:ext cx="1304924" cy="333375"/>
        </a:xfrm>
        <a:prstGeom prst="wedgeRoundRectCallout">
          <a:avLst>
            <a:gd name="adj1" fmla="val -64098"/>
            <a:gd name="adj2" fmla="val 8801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t"/>
        <a:lstStyle/>
        <a:p>
          <a:pPr algn="l"/>
          <a:r>
            <a:rPr kumimoji="1" lang="ja-JP" altLang="en-US" sz="800">
              <a:latin typeface="+mn-ea"/>
              <a:ea typeface="+mn-ea"/>
            </a:rPr>
            <a:t>出場する方にのみ</a:t>
          </a:r>
          <a:r>
            <a:rPr kumimoji="1" lang="en-US" altLang="ja-JP" sz="800">
              <a:latin typeface="+mn-ea"/>
              <a:ea typeface="+mn-ea"/>
            </a:rPr>
            <a:t>『</a:t>
          </a:r>
          <a:r>
            <a:rPr kumimoji="1" lang="ja-JP" altLang="en-US" sz="800">
              <a:latin typeface="+mn-ea"/>
              <a:ea typeface="+mn-ea"/>
            </a:rPr>
            <a:t>監督名</a:t>
          </a:r>
          <a:r>
            <a:rPr kumimoji="1" lang="en-US" altLang="ja-JP" sz="800">
              <a:latin typeface="+mn-ea"/>
              <a:ea typeface="+mn-ea"/>
            </a:rPr>
            <a:t>』</a:t>
          </a:r>
          <a:r>
            <a:rPr kumimoji="1" lang="ja-JP" altLang="en-US" sz="800">
              <a:latin typeface="+mn-ea"/>
              <a:ea typeface="+mn-ea"/>
            </a:rPr>
            <a:t>を入力してください</a:t>
          </a:r>
        </a:p>
      </xdr:txBody>
    </xdr:sp>
    <xdr:clientData fPrintsWithSheet="0"/>
  </xdr:twoCellAnchor>
  <xdr:twoCellAnchor editAs="absolute">
    <xdr:from>
      <xdr:col>0</xdr:col>
      <xdr:colOff>257175</xdr:colOff>
      <xdr:row>22</xdr:row>
      <xdr:rowOff>38100</xdr:rowOff>
    </xdr:from>
    <xdr:to>
      <xdr:col>6</xdr:col>
      <xdr:colOff>663576</xdr:colOff>
      <xdr:row>23</xdr:row>
      <xdr:rowOff>107949</xdr:rowOff>
    </xdr:to>
    <xdr:sp macro="" textlink="">
      <xdr:nvSpPr>
        <xdr:cNvPr id="7" name="吹き出し: 角を丸めた四角形 6">
          <a:extLst>
            <a:ext uri="{FF2B5EF4-FFF2-40B4-BE49-F238E27FC236}">
              <a16:creationId xmlns:a16="http://schemas.microsoft.com/office/drawing/2014/main" id="{00000000-0008-0000-0200-000007000000}"/>
            </a:ext>
          </a:extLst>
        </xdr:cNvPr>
        <xdr:cNvSpPr/>
      </xdr:nvSpPr>
      <xdr:spPr>
        <a:xfrm>
          <a:off x="257175" y="5715000"/>
          <a:ext cx="4359276" cy="241299"/>
        </a:xfrm>
        <a:prstGeom prst="wedgeRoundRectCallout">
          <a:avLst>
            <a:gd name="adj1" fmla="val -29534"/>
            <a:gd name="adj2" fmla="val -6783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r>
            <a:rPr kumimoji="1" lang="ja-JP" altLang="en-US" sz="800">
              <a:latin typeface="+mn-ea"/>
              <a:ea typeface="+mn-ea"/>
            </a:rPr>
            <a:t>マネージャーに選手登録していない人を登録する場合は数式を消して直接入力してください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149225</xdr:colOff>
      <xdr:row>0</xdr:row>
      <xdr:rowOff>0</xdr:rowOff>
    </xdr:from>
    <xdr:to>
      <xdr:col>18</xdr:col>
      <xdr:colOff>25400</xdr:colOff>
      <xdr:row>3</xdr:row>
      <xdr:rowOff>342900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292975" y="0"/>
          <a:ext cx="4146550" cy="1066800"/>
        </a:xfrm>
        <a:prstGeom prst="rect">
          <a:avLst/>
        </a:prstGeom>
        <a:solidFill>
          <a:schemeClr val="accent6">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tIns="0" bIns="0" rtlCol="0" anchor="ctr">
          <a:noAutofit/>
        </a:bodyPr>
        <a:lstStyle/>
        <a:p>
          <a:r>
            <a:rPr kumimoji="1" lang="ja-JP" altLang="en-US" sz="1050">
              <a:latin typeface="ＭＳ Ｐ明朝" panose="02020600040205080304" pitchFamily="18" charset="-128"/>
              <a:ea typeface="ＭＳ Ｐ明朝" panose="02020600040205080304" pitchFamily="18" charset="-128"/>
            </a:rPr>
            <a:t>≪入力方法≫</a:t>
          </a:r>
          <a:endParaRPr kumimoji="1" lang="en-US" altLang="ja-JP" sz="1050">
            <a:latin typeface="ＭＳ Ｐ明朝" panose="02020600040205080304" pitchFamily="18" charset="-128"/>
            <a:ea typeface="ＭＳ Ｐ明朝" panose="02020600040205080304" pitchFamily="18" charset="-128"/>
          </a:endParaRPr>
        </a:p>
        <a:p>
          <a:r>
            <a:rPr kumimoji="1" lang="ja-JP" altLang="en-US" sz="1050">
              <a:latin typeface="ＭＳ Ｐ明朝" panose="02020600040205080304" pitchFamily="18" charset="-128"/>
              <a:ea typeface="ＭＳ Ｐ明朝" panose="02020600040205080304" pitchFamily="18" charset="-128"/>
            </a:rPr>
            <a:t>① 下のコンボﾎﾞｯｸｽから学校名を選んでください。</a:t>
          </a:r>
          <a:endParaRPr kumimoji="1" lang="en-US" altLang="ja-JP" sz="1050">
            <a:latin typeface="ＭＳ Ｐ明朝" panose="02020600040205080304" pitchFamily="18" charset="-128"/>
            <a:ea typeface="ＭＳ Ｐ明朝" panose="02020600040205080304"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明朝" panose="02020600040205080304" pitchFamily="18" charset="-128"/>
              <a:ea typeface="ＭＳ Ｐ明朝" panose="02020600040205080304" pitchFamily="18" charset="-128"/>
            </a:rPr>
            <a:t>② </a:t>
          </a:r>
          <a:r>
            <a:rPr kumimoji="1" lang="ja-JP" altLang="ja-JP" sz="1100">
              <a:solidFill>
                <a:schemeClr val="tx1"/>
              </a:solidFill>
              <a:effectLst/>
              <a:latin typeface="+mn-lt"/>
              <a:ea typeface="+mn-ea"/>
              <a:cs typeface="+mn-cs"/>
            </a:rPr>
            <a:t>「専門部番号」は、下の生徒一覧を参考に入力して下さい。</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明朝" panose="02020600040205080304" pitchFamily="18" charset="-128"/>
              <a:ea typeface="ＭＳ Ｐ明朝" panose="02020600040205080304" pitchFamily="18" charset="-128"/>
            </a:rPr>
            <a:t>③ </a:t>
          </a:r>
          <a:r>
            <a:rPr kumimoji="1" lang="ja-JP" altLang="ja-JP" sz="1100">
              <a:solidFill>
                <a:schemeClr val="tx1"/>
              </a:solidFill>
              <a:effectLst/>
              <a:latin typeface="+mn-lt"/>
              <a:ea typeface="+mn-ea"/>
              <a:cs typeface="+mn-cs"/>
            </a:rPr>
            <a:t>左の表の</a:t>
          </a:r>
          <a:r>
            <a:rPr kumimoji="1" lang="ja-JP" altLang="ja-JP" sz="1100" b="1" u="sng">
              <a:solidFill>
                <a:schemeClr val="tx1"/>
              </a:solidFill>
              <a:effectLst/>
              <a:latin typeface="+mn-ea"/>
              <a:ea typeface="+mn-ea"/>
              <a:cs typeface="+mn-cs"/>
            </a:rPr>
            <a:t>色がついたセル</a:t>
          </a:r>
          <a:r>
            <a:rPr kumimoji="1" lang="ja-JP" altLang="ja-JP" sz="1100">
              <a:solidFill>
                <a:schemeClr val="tx1"/>
              </a:solidFill>
              <a:effectLst/>
              <a:latin typeface="+mn-lt"/>
              <a:ea typeface="+mn-ea"/>
              <a:cs typeface="+mn-cs"/>
            </a:rPr>
            <a:t>に必要事項を入力してください。</a:t>
          </a:r>
          <a:endParaRPr lang="ja-JP" altLang="ja-JP">
            <a:effectLst/>
          </a:endParaRPr>
        </a:p>
        <a:p>
          <a:r>
            <a:rPr kumimoji="1" lang="ja-JP" altLang="en-US" sz="1100">
              <a:latin typeface="ＭＳ Ｐ明朝" panose="02020600040205080304" pitchFamily="18" charset="-128"/>
              <a:ea typeface="ＭＳ Ｐ明朝" panose="02020600040205080304" pitchFamily="18" charset="-128"/>
            </a:rPr>
            <a:t>　</a:t>
          </a:r>
          <a:r>
            <a:rPr kumimoji="1" lang="en-US" altLang="ja-JP" sz="900">
              <a:latin typeface="ＭＳ Ｐ明朝" panose="02020600040205080304" pitchFamily="18" charset="-128"/>
              <a:ea typeface="ＭＳ Ｐ明朝" panose="02020600040205080304" pitchFamily="18" charset="-128"/>
            </a:rPr>
            <a:t>※ </a:t>
          </a:r>
          <a:r>
            <a:rPr kumimoji="1" lang="ja-JP" altLang="en-US" sz="900">
              <a:latin typeface="ＭＳ Ｐ明朝" panose="02020600040205080304" pitchFamily="18" charset="-128"/>
              <a:ea typeface="ＭＳ Ｐ明朝" panose="02020600040205080304" pitchFamily="18" charset="-128"/>
            </a:rPr>
            <a:t>生徒の氏名等に誤りがあった場合は、地区常任委員を通じて</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　　　必ず記録部に訂正の依頼をして下さい。</a:t>
          </a:r>
          <a:endParaRPr kumimoji="1" lang="ja-JP" altLang="en-US" sz="1100">
            <a:latin typeface="ＭＳ Ｐ明朝" panose="02020600040205080304" pitchFamily="18" charset="-128"/>
            <a:ea typeface="ＭＳ Ｐ明朝" panose="02020600040205080304" pitchFamily="18" charset="-128"/>
          </a:endParaRPr>
        </a:p>
      </xdr:txBody>
    </xdr:sp>
    <xdr:clientData fPrintsWithSheet="0"/>
  </xdr:twoCellAnchor>
  <mc:AlternateContent xmlns:mc="http://schemas.openxmlformats.org/markup-compatibility/2006">
    <mc:Choice xmlns:a14="http://schemas.microsoft.com/office/drawing/2010/main" Requires="a14">
      <xdr:twoCellAnchor editAs="absolute">
        <xdr:from>
          <xdr:col>11</xdr:col>
          <xdr:colOff>137160</xdr:colOff>
          <xdr:row>4</xdr:row>
          <xdr:rowOff>38100</xdr:rowOff>
        </xdr:from>
        <xdr:to>
          <xdr:col>13</xdr:col>
          <xdr:colOff>137160</xdr:colOff>
          <xdr:row>5</xdr:row>
          <xdr:rowOff>106680</xdr:rowOff>
        </xdr:to>
        <xdr:sp macro="" textlink="">
          <xdr:nvSpPr>
            <xdr:cNvPr id="5121" name="Drop Down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149225</xdr:colOff>
          <xdr:row>5</xdr:row>
          <xdr:rowOff>171450</xdr:rowOff>
        </xdr:from>
        <xdr:to>
          <xdr:col>14</xdr:col>
          <xdr:colOff>530225</xdr:colOff>
          <xdr:row>45</xdr:row>
          <xdr:rowOff>120650</xdr:rowOff>
        </xdr:to>
        <xdr:pic>
          <xdr:nvPicPr>
            <xdr:cNvPr id="4" name="図 3">
              <a:extLst>
                <a:ext uri="{FF2B5EF4-FFF2-40B4-BE49-F238E27FC236}">
                  <a16:creationId xmlns:a16="http://schemas.microsoft.com/office/drawing/2014/main" id="{00000000-0008-0000-0300-000004000000}"/>
                </a:ext>
              </a:extLst>
            </xdr:cNvPr>
            <xdr:cNvPicPr>
              <a:picLocks noChangeAspect="1" noChangeArrowheads="1"/>
              <a:extLst>
                <a:ext uri="{84589F7E-364E-4C9E-8A38-B11213B215E9}">
                  <a14:cameraTool cellRange="専門部番号!$P$1:$S$62" spid="_x0000_s5256"/>
                </a:ext>
              </a:extLst>
            </xdr:cNvPicPr>
          </xdr:nvPicPr>
          <xdr:blipFill>
            <a:blip xmlns:r="http://schemas.openxmlformats.org/officeDocument/2006/relationships" r:embed="rId1"/>
            <a:srcRect/>
            <a:stretch>
              <a:fillRect/>
            </a:stretch>
          </xdr:blipFill>
          <xdr:spPr bwMode="auto">
            <a:xfrm>
              <a:off x="7953375" y="1533525"/>
              <a:ext cx="2447925" cy="10658475"/>
            </a:xfrm>
            <a:prstGeom prst="rect">
              <a:avLst/>
            </a:prstGeom>
            <a:solidFill>
              <a:srgbClr val="FFFFFF" mc:Ignorable="a14" a14:legacySpreadsheetColorIndex="9"/>
            </a:solidFill>
            <a:ln w="9525">
              <a:noFill/>
              <a:miter lim="800000"/>
              <a:headEnd/>
              <a:tailEnd/>
            </a:ln>
          </xdr:spPr>
        </xdr:pic>
        <xdr:clientData fPrintsWithSheet="0"/>
      </xdr:twoCellAnchor>
    </mc:Choice>
    <mc:Fallback/>
  </mc:AlternateContent>
  <xdr:twoCellAnchor editAs="absolute">
    <xdr:from>
      <xdr:col>8</xdr:col>
      <xdr:colOff>190500</xdr:colOff>
      <xdr:row>6</xdr:row>
      <xdr:rowOff>0</xdr:rowOff>
    </xdr:from>
    <xdr:to>
      <xdr:col>10</xdr:col>
      <xdr:colOff>609600</xdr:colOff>
      <xdr:row>7</xdr:row>
      <xdr:rowOff>190499</xdr:rowOff>
    </xdr:to>
    <xdr:sp macro="" textlink="">
      <xdr:nvSpPr>
        <xdr:cNvPr id="6" name="吹き出し: 角を丸めた四角形 5">
          <a:extLst>
            <a:ext uri="{FF2B5EF4-FFF2-40B4-BE49-F238E27FC236}">
              <a16:creationId xmlns:a16="http://schemas.microsoft.com/office/drawing/2014/main" id="{00000000-0008-0000-0300-000006000000}"/>
            </a:ext>
          </a:extLst>
        </xdr:cNvPr>
        <xdr:cNvSpPr/>
      </xdr:nvSpPr>
      <xdr:spPr>
        <a:xfrm>
          <a:off x="5076825" y="1609725"/>
          <a:ext cx="1504950" cy="352424"/>
        </a:xfrm>
        <a:prstGeom prst="wedgeRoundRectCallout">
          <a:avLst>
            <a:gd name="adj1" fmla="val -23668"/>
            <a:gd name="adj2" fmla="val 17587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r>
            <a:rPr kumimoji="1" lang="ja-JP" altLang="en-US" sz="800">
              <a:latin typeface="+mn-ea"/>
              <a:ea typeface="+mn-ea"/>
            </a:rPr>
            <a:t>②主将・各選手の専門部番号を入力してください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11</xdr:col>
      <xdr:colOff>146049</xdr:colOff>
      <xdr:row>0</xdr:row>
      <xdr:rowOff>0</xdr:rowOff>
    </xdr:from>
    <xdr:to>
      <xdr:col>17</xdr:col>
      <xdr:colOff>533399</xdr:colOff>
      <xdr:row>3</xdr:row>
      <xdr:rowOff>342900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292974" y="0"/>
          <a:ext cx="4041775" cy="1066800"/>
        </a:xfrm>
        <a:prstGeom prst="rect">
          <a:avLst/>
        </a:prstGeom>
        <a:solidFill>
          <a:schemeClr val="accent6">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tIns="0" bIns="0" rtlCol="0" anchor="ctr">
          <a:noAutofit/>
        </a:bodyPr>
        <a:lstStyle/>
        <a:p>
          <a:r>
            <a:rPr kumimoji="1" lang="ja-JP" altLang="en-US" sz="1050">
              <a:latin typeface="ＭＳ Ｐ明朝" panose="02020600040205080304" pitchFamily="18" charset="-128"/>
              <a:ea typeface="ＭＳ Ｐ明朝" panose="02020600040205080304" pitchFamily="18" charset="-128"/>
            </a:rPr>
            <a:t>≪入力方法≫</a:t>
          </a:r>
          <a:endParaRPr kumimoji="1" lang="en-US" altLang="ja-JP" sz="1050">
            <a:latin typeface="ＭＳ Ｐ明朝" panose="02020600040205080304" pitchFamily="18" charset="-128"/>
            <a:ea typeface="ＭＳ Ｐ明朝" panose="02020600040205080304" pitchFamily="18" charset="-128"/>
          </a:endParaRPr>
        </a:p>
        <a:p>
          <a:r>
            <a:rPr kumimoji="1" lang="ja-JP" altLang="en-US" sz="1050">
              <a:latin typeface="ＭＳ Ｐ明朝" panose="02020600040205080304" pitchFamily="18" charset="-128"/>
              <a:ea typeface="ＭＳ Ｐ明朝" panose="02020600040205080304" pitchFamily="18" charset="-128"/>
            </a:rPr>
            <a:t>① 下のコンボﾎﾞｯｸｽから学校名を選んでください。</a:t>
          </a:r>
          <a:endParaRPr kumimoji="1" lang="en-US" altLang="ja-JP" sz="1050">
            <a:latin typeface="ＭＳ Ｐ明朝" panose="02020600040205080304" pitchFamily="18" charset="-128"/>
            <a:ea typeface="ＭＳ Ｐ明朝" panose="02020600040205080304"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明朝" panose="02020600040205080304" pitchFamily="18" charset="-128"/>
              <a:ea typeface="ＭＳ Ｐ明朝" panose="02020600040205080304" pitchFamily="18" charset="-128"/>
            </a:rPr>
            <a:t>② </a:t>
          </a:r>
          <a:r>
            <a:rPr kumimoji="1" lang="ja-JP" altLang="ja-JP" sz="1100">
              <a:solidFill>
                <a:schemeClr val="tx1"/>
              </a:solidFill>
              <a:effectLst/>
              <a:latin typeface="+mn-lt"/>
              <a:ea typeface="+mn-ea"/>
              <a:cs typeface="+mn-cs"/>
            </a:rPr>
            <a:t>「専門部番号」は、下の生徒一覧を参考に入力して下さい。</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明朝" panose="02020600040205080304" pitchFamily="18" charset="-128"/>
              <a:ea typeface="ＭＳ Ｐ明朝" panose="02020600040205080304" pitchFamily="18" charset="-128"/>
            </a:rPr>
            <a:t>③ </a:t>
          </a:r>
          <a:r>
            <a:rPr kumimoji="1" lang="ja-JP" altLang="ja-JP" sz="1100">
              <a:solidFill>
                <a:schemeClr val="tx1"/>
              </a:solidFill>
              <a:effectLst/>
              <a:latin typeface="+mn-lt"/>
              <a:ea typeface="+mn-ea"/>
              <a:cs typeface="+mn-cs"/>
            </a:rPr>
            <a:t>左の表の</a:t>
          </a:r>
          <a:r>
            <a:rPr kumimoji="1" lang="ja-JP" altLang="ja-JP" sz="1100" b="1" u="sng">
              <a:solidFill>
                <a:schemeClr val="tx1"/>
              </a:solidFill>
              <a:effectLst/>
              <a:latin typeface="+mj-ea"/>
              <a:ea typeface="+mj-ea"/>
              <a:cs typeface="+mn-cs"/>
            </a:rPr>
            <a:t>色がついたセル</a:t>
          </a:r>
          <a:r>
            <a:rPr kumimoji="1" lang="ja-JP" altLang="ja-JP" sz="1100">
              <a:solidFill>
                <a:schemeClr val="tx1"/>
              </a:solidFill>
              <a:effectLst/>
              <a:latin typeface="+mn-lt"/>
              <a:ea typeface="+mn-ea"/>
              <a:cs typeface="+mn-cs"/>
            </a:rPr>
            <a:t>に必要事項を入力してください。</a:t>
          </a:r>
          <a:endParaRPr lang="ja-JP" altLang="ja-JP">
            <a:effectLst/>
          </a:endParaRPr>
        </a:p>
        <a:p>
          <a:r>
            <a:rPr kumimoji="1" lang="ja-JP" altLang="en-US" sz="1100">
              <a:latin typeface="ＭＳ Ｐ明朝" panose="02020600040205080304" pitchFamily="18" charset="-128"/>
              <a:ea typeface="ＭＳ Ｐ明朝" panose="02020600040205080304" pitchFamily="18" charset="-128"/>
            </a:rPr>
            <a:t>　</a:t>
          </a:r>
          <a:r>
            <a:rPr kumimoji="1" lang="en-US" altLang="ja-JP" sz="900">
              <a:latin typeface="ＭＳ Ｐ明朝" panose="02020600040205080304" pitchFamily="18" charset="-128"/>
              <a:ea typeface="ＭＳ Ｐ明朝" panose="02020600040205080304" pitchFamily="18" charset="-128"/>
            </a:rPr>
            <a:t>※ </a:t>
          </a:r>
          <a:r>
            <a:rPr kumimoji="1" lang="ja-JP" altLang="en-US" sz="900">
              <a:latin typeface="ＭＳ Ｐ明朝" panose="02020600040205080304" pitchFamily="18" charset="-128"/>
              <a:ea typeface="ＭＳ Ｐ明朝" panose="02020600040205080304" pitchFamily="18" charset="-128"/>
            </a:rPr>
            <a:t>生徒の氏名等に誤りがあった場合は、地区常任委員を通じて</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　　　必ず記録部に訂正の依頼をして下さい。</a:t>
          </a:r>
          <a:endParaRPr kumimoji="1" lang="ja-JP" altLang="en-US" sz="1100">
            <a:latin typeface="ＭＳ Ｐ明朝" panose="02020600040205080304" pitchFamily="18" charset="-128"/>
            <a:ea typeface="ＭＳ Ｐ明朝" panose="02020600040205080304" pitchFamily="18" charset="-128"/>
          </a:endParaRPr>
        </a:p>
      </xdr:txBody>
    </xdr:sp>
    <xdr:clientData fPrintsWithSheet="0"/>
  </xdr:twoCellAnchor>
  <mc:AlternateContent xmlns:mc="http://schemas.openxmlformats.org/markup-compatibility/2006">
    <mc:Choice xmlns:a14="http://schemas.microsoft.com/office/drawing/2010/main" Requires="a14">
      <xdr:twoCellAnchor editAs="absolute">
        <xdr:from>
          <xdr:col>11</xdr:col>
          <xdr:colOff>152400</xdr:colOff>
          <xdr:row>4</xdr:row>
          <xdr:rowOff>38100</xdr:rowOff>
        </xdr:from>
        <xdr:to>
          <xdr:col>13</xdr:col>
          <xdr:colOff>152400</xdr:colOff>
          <xdr:row>5</xdr:row>
          <xdr:rowOff>106680</xdr:rowOff>
        </xdr:to>
        <xdr:sp macro="" textlink="">
          <xdr:nvSpPr>
            <xdr:cNvPr id="14337" name="Drop Dow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149225</xdr:colOff>
          <xdr:row>5</xdr:row>
          <xdr:rowOff>171450</xdr:rowOff>
        </xdr:from>
        <xdr:to>
          <xdr:col>14</xdr:col>
          <xdr:colOff>561975</xdr:colOff>
          <xdr:row>43</xdr:row>
          <xdr:rowOff>19050</xdr:rowOff>
        </xdr:to>
        <xdr:pic>
          <xdr:nvPicPr>
            <xdr:cNvPr id="4" name="図 3">
              <a:extLst>
                <a:ext uri="{FF2B5EF4-FFF2-40B4-BE49-F238E27FC236}">
                  <a16:creationId xmlns:a16="http://schemas.microsoft.com/office/drawing/2014/main" id="{00000000-0008-0000-0400-000004000000}"/>
                </a:ext>
              </a:extLst>
            </xdr:cNvPr>
            <xdr:cNvPicPr>
              <a:picLocks noChangeAspect="1" noChangeArrowheads="1"/>
              <a:extLst>
                <a:ext uri="{84589F7E-364E-4C9E-8A38-B11213B215E9}">
                  <a14:cameraTool cellRange="専門部番号!$P$1:$S$62" spid="_x0000_s14419"/>
                </a:ext>
              </a:extLst>
            </xdr:cNvPicPr>
          </xdr:nvPicPr>
          <xdr:blipFill>
            <a:blip xmlns:r="http://schemas.openxmlformats.org/officeDocument/2006/relationships" r:embed="rId1"/>
            <a:srcRect/>
            <a:stretch>
              <a:fillRect/>
            </a:stretch>
          </xdr:blipFill>
          <xdr:spPr bwMode="auto">
            <a:xfrm>
              <a:off x="7292975" y="1524000"/>
              <a:ext cx="2238375" cy="10058400"/>
            </a:xfrm>
            <a:prstGeom prst="rect">
              <a:avLst/>
            </a:prstGeom>
            <a:solidFill>
              <a:srgbClr val="FFFFFF" mc:Ignorable="a14" a14:legacySpreadsheetColorIndex="9"/>
            </a:solidFill>
            <a:ln w="9525">
              <a:noFill/>
              <a:miter lim="800000"/>
              <a:headEnd/>
              <a:tailEnd/>
            </a:ln>
          </xdr:spPr>
        </xdr:pic>
        <xdr:clientData fPrintsWithSheet="0"/>
      </xdr:twoCellAnchor>
    </mc:Choice>
    <mc:Fallback/>
  </mc:AlternateContent>
  <xdr:twoCellAnchor editAs="absolute">
    <xdr:from>
      <xdr:col>8</xdr:col>
      <xdr:colOff>152400</xdr:colOff>
      <xdr:row>6</xdr:row>
      <xdr:rowOff>1</xdr:rowOff>
    </xdr:from>
    <xdr:to>
      <xdr:col>10</xdr:col>
      <xdr:colOff>571500</xdr:colOff>
      <xdr:row>7</xdr:row>
      <xdr:rowOff>190500</xdr:rowOff>
    </xdr:to>
    <xdr:sp macro="" textlink="">
      <xdr:nvSpPr>
        <xdr:cNvPr id="5" name="吹き出し: 角を丸めた四角形 4">
          <a:extLst>
            <a:ext uri="{FF2B5EF4-FFF2-40B4-BE49-F238E27FC236}">
              <a16:creationId xmlns:a16="http://schemas.microsoft.com/office/drawing/2014/main" id="{00000000-0008-0000-0400-000005000000}"/>
            </a:ext>
          </a:extLst>
        </xdr:cNvPr>
        <xdr:cNvSpPr/>
      </xdr:nvSpPr>
      <xdr:spPr>
        <a:xfrm>
          <a:off x="5038725" y="1609726"/>
          <a:ext cx="1504950" cy="352424"/>
        </a:xfrm>
        <a:prstGeom prst="wedgeRoundRectCallout">
          <a:avLst>
            <a:gd name="adj1" fmla="val -23668"/>
            <a:gd name="adj2" fmla="val 17587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r>
            <a:rPr kumimoji="1" lang="ja-JP" altLang="en-US" sz="800">
              <a:latin typeface="+mn-ea"/>
              <a:ea typeface="+mn-ea"/>
            </a:rPr>
            <a:t>②主将・各選手の専門部番号を入力してください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10</xdr:col>
      <xdr:colOff>190499</xdr:colOff>
      <xdr:row>10</xdr:row>
      <xdr:rowOff>276619</xdr:rowOff>
    </xdr:from>
    <xdr:to>
      <xdr:col>20</xdr:col>
      <xdr:colOff>38100</xdr:colOff>
      <xdr:row>20</xdr:row>
      <xdr:rowOff>15876</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7505699" y="2755024"/>
          <a:ext cx="5524501" cy="2598662"/>
          <a:chOff x="7600949" y="2975365"/>
          <a:chExt cx="5553076" cy="2596760"/>
        </a:xfrm>
      </xdr:grpSpPr>
      <xdr:pic>
        <xdr:nvPicPr>
          <xdr:cNvPr id="5" name="図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00949" y="2975365"/>
            <a:ext cx="350383" cy="2596029"/>
          </a:xfrm>
          <a:prstGeom prst="rect">
            <a:avLst/>
          </a:prstGeom>
          <a:noFill/>
          <a:ln>
            <a:noFill/>
          </a:ln>
          <a:extLst>
            <a:ext uri="{909E8E84-426E-40DD-AFC4-6F175D3DCCD1}">
              <a14:hiddenFill xmlns:a14="http://schemas.microsoft.com/office/drawing/2010/main">
                <a:solidFill>
                  <a:srgbClr val="FFFFFF"/>
                </a:solidFill>
              </a14:hiddenFill>
            </a:ext>
          </a:extLst>
        </xdr:spPr>
      </xdr:pic>
      <mc:AlternateContent xmlns:mc="http://schemas.openxmlformats.org/markup-compatibility/2006" xmlns:a14="http://schemas.microsoft.com/office/drawing/2010/main">
        <mc:Choice Requires="a14">
          <xdr:pic>
            <xdr:nvPicPr>
              <xdr:cNvPr id="6" name="図 5">
                <a:extLst>
                  <a:ext uri="{FF2B5EF4-FFF2-40B4-BE49-F238E27FC236}">
                    <a16:creationId xmlns:a16="http://schemas.microsoft.com/office/drawing/2014/main" id="{00000000-0008-0000-0500-000006000000}"/>
                  </a:ext>
                </a:extLst>
              </xdr:cNvPr>
              <xdr:cNvPicPr>
                <a:picLocks noChangeAspect="1" noChangeArrowheads="1"/>
                <a:extLst>
                  <a:ext uri="{84589F7E-364E-4C9E-8A38-B11213B215E9}">
                    <a14:cameraTool cellRange="'A用紙（男団）'!$C$14:$H$24" spid="_x0000_s16480"/>
                  </a:ext>
                </a:extLst>
              </xdr:cNvPicPr>
            </xdr:nvPicPr>
            <xdr:blipFill>
              <a:blip xmlns:r="http://schemas.openxmlformats.org/officeDocument/2006/relationships" r:embed="rId2"/>
              <a:srcRect/>
              <a:stretch>
                <a:fillRect/>
              </a:stretch>
            </xdr:blipFill>
            <xdr:spPr bwMode="auto">
              <a:xfrm>
                <a:off x="7934325" y="2978150"/>
                <a:ext cx="5219700" cy="2593975"/>
              </a:xfrm>
              <a:prstGeom prst="rect">
                <a:avLst/>
              </a:prstGeom>
              <a:solidFill>
                <a:srgbClr val="FFFFFF" mc:Ignorable="a14" a14:legacySpreadsheetColorIndex="9"/>
              </a:solidFill>
              <a:ln w="9525">
                <a:noFill/>
                <a:miter lim="800000"/>
                <a:headEnd/>
                <a:tailEnd/>
              </a:ln>
            </xdr:spPr>
          </xdr:pic>
        </mc:Choice>
        <mc:Fallback xmlns=""/>
      </mc:AlternateContent>
    </xdr:grpSp>
    <xdr:clientData/>
  </xdr:twoCellAnchor>
  <xdr:twoCellAnchor editAs="oneCell">
    <xdr:from>
      <xdr:col>11</xdr:col>
      <xdr:colOff>0</xdr:colOff>
      <xdr:row>25</xdr:row>
      <xdr:rowOff>0</xdr:rowOff>
    </xdr:from>
    <xdr:to>
      <xdr:col>11</xdr:col>
      <xdr:colOff>349585</xdr:colOff>
      <xdr:row>32</xdr:row>
      <xdr:rowOff>122700</xdr:rowOff>
    </xdr:to>
    <xdr:pic>
      <xdr:nvPicPr>
        <xdr:cNvPr id="10" name="図 9">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09114" y="6389914"/>
          <a:ext cx="349585" cy="2142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11</xdr:col>
          <xdr:colOff>344715</xdr:colOff>
          <xdr:row>25</xdr:row>
          <xdr:rowOff>1814</xdr:rowOff>
        </xdr:from>
        <xdr:to>
          <xdr:col>20</xdr:col>
          <xdr:colOff>58965</xdr:colOff>
          <xdr:row>32</xdr:row>
          <xdr:rowOff>122464</xdr:rowOff>
        </xdr:to>
        <xdr:pic>
          <xdr:nvPicPr>
            <xdr:cNvPr id="12" name="図 11">
              <a:extLst>
                <a:ext uri="{FF2B5EF4-FFF2-40B4-BE49-F238E27FC236}">
                  <a16:creationId xmlns:a16="http://schemas.microsoft.com/office/drawing/2014/main" id="{00000000-0008-0000-0500-00000C000000}"/>
                </a:ext>
              </a:extLst>
            </xdr:cNvPr>
            <xdr:cNvPicPr>
              <a:picLocks noChangeAspect="1" noChangeArrowheads="1"/>
              <a:extLst>
                <a:ext uri="{84589F7E-364E-4C9E-8A38-B11213B215E9}">
                  <a14:cameraTool cellRange="'A用紙（男団）'!$C$30:$H$38" spid="_x0000_s16481"/>
                </a:ext>
              </a:extLst>
            </xdr:cNvPicPr>
          </xdr:nvPicPr>
          <xdr:blipFill>
            <a:blip xmlns:r="http://schemas.openxmlformats.org/officeDocument/2006/relationships" r:embed="rId4"/>
            <a:srcRect/>
            <a:stretch>
              <a:fillRect/>
            </a:stretch>
          </xdr:blipFill>
          <xdr:spPr bwMode="auto">
            <a:xfrm>
              <a:off x="7953829" y="6391728"/>
              <a:ext cx="5233307" cy="213995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11</xdr:col>
          <xdr:colOff>349907</xdr:colOff>
          <xdr:row>10</xdr:row>
          <xdr:rowOff>365039</xdr:rowOff>
        </xdr:from>
        <xdr:to>
          <xdr:col>20</xdr:col>
          <xdr:colOff>55459</xdr:colOff>
          <xdr:row>17</xdr:row>
          <xdr:rowOff>330666</xdr:rowOff>
        </xdr:to>
        <xdr:pic>
          <xdr:nvPicPr>
            <xdr:cNvPr id="9" name="図 8">
              <a:extLst>
                <a:ext uri="{FF2B5EF4-FFF2-40B4-BE49-F238E27FC236}">
                  <a16:creationId xmlns:a16="http://schemas.microsoft.com/office/drawing/2014/main" id="{00000000-0008-0000-0600-000009000000}"/>
                </a:ext>
              </a:extLst>
            </xdr:cNvPr>
            <xdr:cNvPicPr>
              <a:picLocks noChangeAspect="1" noChangeArrowheads="1"/>
              <a:extLst>
                <a:ext uri="{84589F7E-364E-4C9E-8A38-B11213B215E9}">
                  <a14:cameraTool cellRange="'B用紙（女団）'!$C$14:$H$22" spid="_x0000_s8315"/>
                </a:ext>
              </a:extLst>
            </xdr:cNvPicPr>
          </xdr:nvPicPr>
          <xdr:blipFill>
            <a:blip xmlns:r="http://schemas.openxmlformats.org/officeDocument/2006/relationships" r:embed="rId1"/>
            <a:srcRect/>
            <a:stretch>
              <a:fillRect/>
            </a:stretch>
          </xdr:blipFill>
          <xdr:spPr bwMode="auto">
            <a:xfrm>
              <a:off x="7840367" y="2910119"/>
              <a:ext cx="5191952" cy="2632627"/>
            </a:xfrm>
            <a:prstGeom prst="rect">
              <a:avLst/>
            </a:prstGeom>
            <a:solidFill>
              <a:srgbClr val="FFFFFF" mc:Ignorable="a14" a14:legacySpreadsheetColorIndex="9"/>
            </a:solidFill>
            <a:ln w="9525">
              <a:noFill/>
              <a:miter lim="800000"/>
              <a:headEnd/>
              <a:tailEnd/>
            </a:ln>
          </xdr:spPr>
        </xdr:pic>
        <xdr:clientData fPrintsWithSheet="0"/>
      </xdr:twoCellAnchor>
    </mc:Choice>
    <mc:Fallback/>
  </mc:AlternateContent>
  <xdr:twoCellAnchor editAs="absolute">
    <xdr:from>
      <xdr:col>11</xdr:col>
      <xdr:colOff>3067</xdr:colOff>
      <xdr:row>10</xdr:row>
      <xdr:rowOff>365038</xdr:rowOff>
    </xdr:from>
    <xdr:to>
      <xdr:col>11</xdr:col>
      <xdr:colOff>369350</xdr:colOff>
      <xdr:row>17</xdr:row>
      <xdr:rowOff>332388</xdr:rowOff>
    </xdr:to>
    <xdr:pic>
      <xdr:nvPicPr>
        <xdr:cNvPr id="13" name="図 12">
          <a:extLst>
            <a:ext uri="{FF2B5EF4-FFF2-40B4-BE49-F238E27FC236}">
              <a16:creationId xmlns:a16="http://schemas.microsoft.com/office/drawing/2014/main" id="{00000000-0008-0000-06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527" y="2910118"/>
          <a:ext cx="366283" cy="26343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10</xdr:col>
      <xdr:colOff>277495</xdr:colOff>
      <xdr:row>3</xdr:row>
      <xdr:rowOff>1270</xdr:rowOff>
    </xdr:from>
    <xdr:to>
      <xdr:col>11</xdr:col>
      <xdr:colOff>142875</xdr:colOff>
      <xdr:row>4</xdr:row>
      <xdr:rowOff>38100</xdr:rowOff>
    </xdr:to>
    <xdr:sp macro="" textlink="">
      <xdr:nvSpPr>
        <xdr:cNvPr id="2" name="Oval 1">
          <a:extLst>
            <a:ext uri="{FF2B5EF4-FFF2-40B4-BE49-F238E27FC236}">
              <a16:creationId xmlns:a16="http://schemas.microsoft.com/office/drawing/2014/main" id="{00000000-0008-0000-0700-000002000000}"/>
            </a:ext>
          </a:extLst>
        </xdr:cNvPr>
        <xdr:cNvSpPr>
          <a:spLocks noChangeArrowheads="1"/>
        </xdr:cNvSpPr>
      </xdr:nvSpPr>
      <xdr:spPr bwMode="auto">
        <a:xfrm>
          <a:off x="8345170" y="915670"/>
          <a:ext cx="474980" cy="30353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40099-C3FB-4072-BB9E-9F9D187701E7}">
  <dimension ref="A1:V753"/>
  <sheetViews>
    <sheetView showGridLines="0" topLeftCell="A16" workbookViewId="0">
      <selection activeCell="J22" sqref="J22"/>
    </sheetView>
  </sheetViews>
  <sheetFormatPr defaultRowHeight="13.2" x14ac:dyDescent="0.2"/>
  <cols>
    <col min="1" max="1" width="7.44140625" style="27" customWidth="1"/>
    <col min="2" max="2" width="7.33203125" style="30" customWidth="1"/>
    <col min="3" max="3" width="8.33203125" style="47" customWidth="1"/>
    <col min="4" max="4" width="16.109375" style="48" customWidth="1"/>
    <col min="5" max="5" width="4" style="30" customWidth="1"/>
    <col min="6" max="6" width="16.109375" style="30" bestFit="1" customWidth="1"/>
    <col min="7" max="7" width="4.44140625" style="30" bestFit="1" customWidth="1"/>
    <col min="8" max="8" width="3.77734375" customWidth="1"/>
    <col min="11" max="12" width="13" bestFit="1" customWidth="1"/>
    <col min="13" max="13" width="13" customWidth="1"/>
    <col min="16" max="16" width="16.109375" style="31" bestFit="1" customWidth="1"/>
    <col min="17" max="17" width="3.33203125" style="25" bestFit="1" customWidth="1"/>
    <col min="18" max="18" width="6.6640625" style="25" customWidth="1"/>
    <col min="19" max="19" width="5.88671875" style="25" bestFit="1" customWidth="1"/>
    <col min="21" max="22" width="3.77734375" customWidth="1"/>
  </cols>
  <sheetData>
    <row r="1" spans="1:22" ht="13.8" thickBot="1" x14ac:dyDescent="0.25">
      <c r="B1" s="28" t="s">
        <v>128</v>
      </c>
      <c r="C1" s="29"/>
      <c r="D1" s="29"/>
      <c r="O1" t="str">
        <f>IF(N2=1,"",VLOOKUP(N2,I2:M48,5,0))</f>
        <v/>
      </c>
      <c r="P1" s="98" t="str">
        <f>IF(O2="","①↑学校名を選んでください",VLOOKUP(O2,$J:$L,2,0)&amp;VLOOKUP(O2,$J:$L,3,0))</f>
        <v>①↑学校名を選んでください</v>
      </c>
    </row>
    <row r="2" spans="1:22" ht="13.8" thickBot="1" x14ac:dyDescent="0.2">
      <c r="A2" s="32"/>
      <c r="B2" s="33" t="s">
        <v>21</v>
      </c>
      <c r="C2" s="34" t="s">
        <v>22</v>
      </c>
      <c r="D2" s="35" t="s">
        <v>23</v>
      </c>
      <c r="E2" s="34" t="s">
        <v>24</v>
      </c>
      <c r="F2" s="34" t="s">
        <v>25</v>
      </c>
      <c r="G2" s="36" t="s">
        <v>26</v>
      </c>
      <c r="H2" s="37" t="s">
        <v>27</v>
      </c>
      <c r="I2">
        <v>1</v>
      </c>
      <c r="N2">
        <v>1</v>
      </c>
      <c r="O2" s="38" t="str">
        <f>IF(N2=1,"",VLOOKUP(N2,I2:J48,2,0))</f>
        <v/>
      </c>
      <c r="P2" s="39" t="s">
        <v>28</v>
      </c>
      <c r="Q2" s="40" t="s">
        <v>19</v>
      </c>
      <c r="R2" s="40" t="s">
        <v>29</v>
      </c>
      <c r="S2" s="40"/>
      <c r="U2" s="26" t="s">
        <v>30</v>
      </c>
      <c r="V2" s="26">
        <v>1</v>
      </c>
    </row>
    <row r="3" spans="1:22" x14ac:dyDescent="0.2">
      <c r="A3" s="32" t="str">
        <f>IF(C3="","",C3&amp;H3)</f>
        <v>盛　一1</v>
      </c>
      <c r="B3" s="41">
        <v>1005</v>
      </c>
      <c r="C3" s="42" t="s">
        <v>31</v>
      </c>
      <c r="D3" s="42" t="s">
        <v>129</v>
      </c>
      <c r="E3" s="42" t="s">
        <v>45</v>
      </c>
      <c r="F3" s="42" t="s">
        <v>130</v>
      </c>
      <c r="G3" s="43" t="s">
        <v>32</v>
      </c>
      <c r="H3" s="44">
        <f>COUNTIF($C$3:C3,C3)</f>
        <v>1</v>
      </c>
      <c r="I3">
        <v>2</v>
      </c>
      <c r="J3" t="s">
        <v>31</v>
      </c>
      <c r="K3" t="s">
        <v>33</v>
      </c>
      <c r="L3" t="s">
        <v>34</v>
      </c>
      <c r="M3" t="s">
        <v>452</v>
      </c>
      <c r="N3">
        <v>1</v>
      </c>
      <c r="O3" t="str">
        <f>$O$2&amp;N3</f>
        <v>1</v>
      </c>
      <c r="P3" s="45" t="str">
        <f t="shared" ref="P3:P17" si="0">IF(ISERROR(VLOOKUP($O3,$A:$F,4,0)),"",VLOOKUP($O3,$A:$F,4,0))</f>
        <v/>
      </c>
      <c r="Q3" s="26" t="str">
        <f t="shared" ref="Q3:Q17" si="1">IF(P3="","",VLOOKUP($O3,$A:$F,5,0))</f>
        <v/>
      </c>
      <c r="R3" s="46" t="str">
        <f t="shared" ref="R3:R17" si="2">IF(P3="","",VLOOKUP($O3,$A:$F,2,0))</f>
        <v/>
      </c>
      <c r="S3" s="26" t="str">
        <f>IF(Q3="","",VLOOKUP($O3,$A:$G,7,0))</f>
        <v/>
      </c>
      <c r="U3" s="26" t="s">
        <v>35</v>
      </c>
      <c r="V3" s="26">
        <v>2</v>
      </c>
    </row>
    <row r="4" spans="1:22" x14ac:dyDescent="0.2">
      <c r="A4" s="32" t="str">
        <f>IF(C4="","",C4&amp;H4)</f>
        <v>盛　一2</v>
      </c>
      <c r="B4" s="41">
        <v>1006</v>
      </c>
      <c r="C4" s="42" t="s">
        <v>31</v>
      </c>
      <c r="D4" s="42" t="s">
        <v>131</v>
      </c>
      <c r="E4" s="42" t="s">
        <v>45</v>
      </c>
      <c r="F4" s="42" t="s">
        <v>132</v>
      </c>
      <c r="G4" s="43" t="s">
        <v>32</v>
      </c>
      <c r="H4" s="44">
        <f>COUNTIF($C$3:C4,C4)</f>
        <v>2</v>
      </c>
      <c r="I4">
        <v>3</v>
      </c>
      <c r="J4" t="s">
        <v>36</v>
      </c>
      <c r="K4" t="s">
        <v>37</v>
      </c>
      <c r="L4" t="s">
        <v>34</v>
      </c>
      <c r="M4" t="s">
        <v>452</v>
      </c>
      <c r="N4">
        <v>2</v>
      </c>
      <c r="O4" t="str">
        <f>$O$2&amp;N4</f>
        <v>2</v>
      </c>
      <c r="P4" s="45" t="str">
        <f t="shared" si="0"/>
        <v/>
      </c>
      <c r="Q4" s="26" t="str">
        <f t="shared" si="1"/>
        <v/>
      </c>
      <c r="R4" s="46" t="str">
        <f t="shared" si="2"/>
        <v/>
      </c>
      <c r="S4" s="26" t="str">
        <f t="shared" ref="S4:S62" si="3">IF(Q4="","",VLOOKUP($O4,$A:$G,7,0))</f>
        <v/>
      </c>
      <c r="U4" s="26" t="s">
        <v>38</v>
      </c>
      <c r="V4" s="26">
        <v>3</v>
      </c>
    </row>
    <row r="5" spans="1:22" x14ac:dyDescent="0.2">
      <c r="A5" s="32" t="str">
        <f>IF(C5="","",C5&amp;H5)</f>
        <v>盛　一3</v>
      </c>
      <c r="B5" s="41">
        <v>1007</v>
      </c>
      <c r="C5" s="42" t="s">
        <v>31</v>
      </c>
      <c r="D5" s="42" t="s">
        <v>133</v>
      </c>
      <c r="E5" s="42" t="s">
        <v>45</v>
      </c>
      <c r="F5" s="42" t="s">
        <v>134</v>
      </c>
      <c r="G5" s="43" t="s">
        <v>32</v>
      </c>
      <c r="H5" s="44">
        <f>COUNTIF($C$3:C5,C5)</f>
        <v>3</v>
      </c>
      <c r="I5">
        <v>4</v>
      </c>
      <c r="J5" t="s">
        <v>40</v>
      </c>
      <c r="K5" t="s">
        <v>41</v>
      </c>
      <c r="L5" t="s">
        <v>34</v>
      </c>
      <c r="M5" t="s">
        <v>452</v>
      </c>
      <c r="N5">
        <v>3</v>
      </c>
      <c r="O5" t="str">
        <f t="shared" ref="O5:O62" si="4">$O$2&amp;N5</f>
        <v>3</v>
      </c>
      <c r="P5" s="45" t="str">
        <f t="shared" si="0"/>
        <v/>
      </c>
      <c r="Q5" s="26" t="str">
        <f t="shared" si="1"/>
        <v/>
      </c>
      <c r="R5" s="46" t="str">
        <f t="shared" si="2"/>
        <v/>
      </c>
      <c r="S5" s="26" t="str">
        <f t="shared" si="3"/>
        <v/>
      </c>
    </row>
    <row r="6" spans="1:22" x14ac:dyDescent="0.2">
      <c r="A6" s="32" t="str">
        <f>IF(C6="","",C6&amp;H6)</f>
        <v>盛　一4</v>
      </c>
      <c r="B6" s="41">
        <v>1008</v>
      </c>
      <c r="C6" s="42" t="s">
        <v>31</v>
      </c>
      <c r="D6" s="42" t="s">
        <v>135</v>
      </c>
      <c r="E6" s="42" t="s">
        <v>45</v>
      </c>
      <c r="F6" s="42" t="s">
        <v>136</v>
      </c>
      <c r="G6" s="43" t="s">
        <v>32</v>
      </c>
      <c r="H6" s="44">
        <f>COUNTIF($C$3:C6,C6)</f>
        <v>4</v>
      </c>
      <c r="I6">
        <v>5</v>
      </c>
      <c r="J6" t="s">
        <v>42</v>
      </c>
      <c r="K6" t="s">
        <v>43</v>
      </c>
      <c r="L6" t="s">
        <v>34</v>
      </c>
      <c r="M6" t="s">
        <v>452</v>
      </c>
      <c r="N6">
        <v>4</v>
      </c>
      <c r="O6" t="str">
        <f t="shared" si="4"/>
        <v>4</v>
      </c>
      <c r="P6" s="45" t="str">
        <f t="shared" si="0"/>
        <v/>
      </c>
      <c r="Q6" s="26" t="str">
        <f t="shared" si="1"/>
        <v/>
      </c>
      <c r="R6" s="46" t="str">
        <f t="shared" si="2"/>
        <v/>
      </c>
      <c r="S6" s="26" t="str">
        <f t="shared" si="3"/>
        <v/>
      </c>
    </row>
    <row r="7" spans="1:22" x14ac:dyDescent="0.2">
      <c r="A7" s="32" t="str">
        <f>IF(C7="","",C7&amp;H7)</f>
        <v>盛　一5</v>
      </c>
      <c r="B7" s="41">
        <v>1009</v>
      </c>
      <c r="C7" s="42" t="s">
        <v>31</v>
      </c>
      <c r="D7" s="42" t="s">
        <v>137</v>
      </c>
      <c r="E7" s="42" t="s">
        <v>45</v>
      </c>
      <c r="F7" s="42" t="s">
        <v>138</v>
      </c>
      <c r="G7" s="43" t="s">
        <v>32</v>
      </c>
      <c r="H7" s="44">
        <f>COUNTIF($C$3:C7,C7)</f>
        <v>5</v>
      </c>
      <c r="I7">
        <v>6</v>
      </c>
      <c r="J7" t="s">
        <v>44</v>
      </c>
      <c r="K7" t="s">
        <v>44</v>
      </c>
      <c r="L7" t="s">
        <v>34</v>
      </c>
      <c r="M7" t="s">
        <v>452</v>
      </c>
      <c r="N7">
        <v>5</v>
      </c>
      <c r="O7" t="str">
        <f t="shared" si="4"/>
        <v>5</v>
      </c>
      <c r="P7" s="45" t="str">
        <f t="shared" si="0"/>
        <v/>
      </c>
      <c r="Q7" s="26" t="str">
        <f t="shared" si="1"/>
        <v/>
      </c>
      <c r="R7" s="46" t="str">
        <f t="shared" si="2"/>
        <v/>
      </c>
      <c r="S7" s="26" t="str">
        <f t="shared" si="3"/>
        <v/>
      </c>
    </row>
    <row r="8" spans="1:22" x14ac:dyDescent="0.2">
      <c r="A8" s="32" t="str">
        <f>IF(C8="","",C8&amp;H8)</f>
        <v>盛　一6</v>
      </c>
      <c r="B8" s="41">
        <v>1010</v>
      </c>
      <c r="C8" s="42" t="s">
        <v>31</v>
      </c>
      <c r="D8" s="42" t="s">
        <v>139</v>
      </c>
      <c r="E8" s="42" t="s">
        <v>45</v>
      </c>
      <c r="F8" s="42" t="s">
        <v>140</v>
      </c>
      <c r="G8" s="43" t="s">
        <v>32</v>
      </c>
      <c r="H8" s="44">
        <f>COUNTIF($C$3:C8,C8)</f>
        <v>6</v>
      </c>
      <c r="I8">
        <v>7</v>
      </c>
      <c r="J8" t="s">
        <v>46</v>
      </c>
      <c r="K8" t="s">
        <v>47</v>
      </c>
      <c r="L8" t="s">
        <v>34</v>
      </c>
      <c r="M8" t="s">
        <v>452</v>
      </c>
      <c r="N8">
        <v>6</v>
      </c>
      <c r="O8" t="str">
        <f t="shared" si="4"/>
        <v>6</v>
      </c>
      <c r="P8" s="45" t="str">
        <f t="shared" si="0"/>
        <v/>
      </c>
      <c r="Q8" s="26" t="str">
        <f t="shared" si="1"/>
        <v/>
      </c>
      <c r="R8" s="46" t="str">
        <f t="shared" si="2"/>
        <v/>
      </c>
      <c r="S8" s="26" t="str">
        <f t="shared" si="3"/>
        <v/>
      </c>
    </row>
    <row r="9" spans="1:22" x14ac:dyDescent="0.2">
      <c r="A9" s="32" t="str">
        <f>IF(C9="","",C9&amp;H9)</f>
        <v>盛　一7</v>
      </c>
      <c r="B9" s="41">
        <v>1011</v>
      </c>
      <c r="C9" s="42" t="s">
        <v>31</v>
      </c>
      <c r="D9" s="42" t="s">
        <v>141</v>
      </c>
      <c r="E9" s="42" t="s">
        <v>45</v>
      </c>
      <c r="F9" s="42" t="s">
        <v>142</v>
      </c>
      <c r="G9" s="43" t="s">
        <v>39</v>
      </c>
      <c r="H9" s="44">
        <f>COUNTIF($C$3:C9,C9)</f>
        <v>7</v>
      </c>
      <c r="I9">
        <v>8</v>
      </c>
      <c r="J9" t="s">
        <v>48</v>
      </c>
      <c r="K9" t="s">
        <v>49</v>
      </c>
      <c r="L9" t="s">
        <v>34</v>
      </c>
      <c r="M9" t="s">
        <v>452</v>
      </c>
      <c r="N9">
        <v>7</v>
      </c>
      <c r="O9" t="str">
        <f t="shared" si="4"/>
        <v>7</v>
      </c>
      <c r="P9" s="45" t="str">
        <f t="shared" si="0"/>
        <v/>
      </c>
      <c r="Q9" s="26" t="str">
        <f t="shared" si="1"/>
        <v/>
      </c>
      <c r="R9" s="46" t="str">
        <f t="shared" si="2"/>
        <v/>
      </c>
      <c r="S9" s="26" t="str">
        <f t="shared" si="3"/>
        <v/>
      </c>
    </row>
    <row r="10" spans="1:22" x14ac:dyDescent="0.2">
      <c r="A10" s="32" t="str">
        <f>IF(C10="","",C10&amp;H10)</f>
        <v>盛　一8</v>
      </c>
      <c r="B10" s="41">
        <v>1012</v>
      </c>
      <c r="C10" s="42" t="s">
        <v>31</v>
      </c>
      <c r="D10" s="42" t="s">
        <v>143</v>
      </c>
      <c r="E10" s="42" t="s">
        <v>45</v>
      </c>
      <c r="F10" s="42" t="s">
        <v>144</v>
      </c>
      <c r="G10" s="43" t="s">
        <v>39</v>
      </c>
      <c r="H10" s="44">
        <f>COUNTIF($C$3:C10,C10)</f>
        <v>8</v>
      </c>
      <c r="I10">
        <v>9</v>
      </c>
      <c r="J10" t="s">
        <v>50</v>
      </c>
      <c r="K10" t="s">
        <v>51</v>
      </c>
      <c r="L10" t="s">
        <v>34</v>
      </c>
      <c r="M10" t="s">
        <v>452</v>
      </c>
      <c r="N10">
        <v>8</v>
      </c>
      <c r="O10" t="str">
        <f t="shared" si="4"/>
        <v>8</v>
      </c>
      <c r="P10" s="45" t="str">
        <f t="shared" si="0"/>
        <v/>
      </c>
      <c r="Q10" s="26" t="str">
        <f t="shared" si="1"/>
        <v/>
      </c>
      <c r="R10" s="46" t="str">
        <f t="shared" si="2"/>
        <v/>
      </c>
      <c r="S10" s="26" t="str">
        <f t="shared" si="3"/>
        <v/>
      </c>
    </row>
    <row r="11" spans="1:22" x14ac:dyDescent="0.2">
      <c r="A11" s="32" t="str">
        <f>IF(C11="","",C11&amp;H11)</f>
        <v>盛　一9</v>
      </c>
      <c r="B11" s="41">
        <v>1013</v>
      </c>
      <c r="C11" s="42" t="s">
        <v>31</v>
      </c>
      <c r="D11" s="42" t="s">
        <v>145</v>
      </c>
      <c r="E11" s="42" t="s">
        <v>45</v>
      </c>
      <c r="F11" s="42" t="s">
        <v>146</v>
      </c>
      <c r="G11" s="43" t="s">
        <v>39</v>
      </c>
      <c r="H11" s="44">
        <f>COUNTIF($C$3:C11,C11)</f>
        <v>9</v>
      </c>
      <c r="I11">
        <v>10</v>
      </c>
      <c r="J11" t="s">
        <v>52</v>
      </c>
      <c r="K11" t="s">
        <v>52</v>
      </c>
      <c r="L11" t="s">
        <v>34</v>
      </c>
      <c r="M11" t="s">
        <v>452</v>
      </c>
      <c r="N11">
        <v>9</v>
      </c>
      <c r="O11" t="str">
        <f t="shared" si="4"/>
        <v>9</v>
      </c>
      <c r="P11" s="45" t="str">
        <f t="shared" si="0"/>
        <v/>
      </c>
      <c r="Q11" s="26" t="str">
        <f t="shared" si="1"/>
        <v/>
      </c>
      <c r="R11" s="46" t="str">
        <f t="shared" si="2"/>
        <v/>
      </c>
      <c r="S11" s="26" t="str">
        <f t="shared" si="3"/>
        <v/>
      </c>
    </row>
    <row r="12" spans="1:22" x14ac:dyDescent="0.2">
      <c r="A12" s="32" t="str">
        <f>IF(C12="","",C12&amp;H12)</f>
        <v>盛　一10</v>
      </c>
      <c r="B12" s="41">
        <v>1014</v>
      </c>
      <c r="C12" s="42" t="s">
        <v>31</v>
      </c>
      <c r="D12" s="42" t="s">
        <v>147</v>
      </c>
      <c r="E12" s="42" t="s">
        <v>45</v>
      </c>
      <c r="F12" s="42" t="s">
        <v>148</v>
      </c>
      <c r="G12" s="43" t="s">
        <v>39</v>
      </c>
      <c r="H12" s="44">
        <f>COUNTIF($C$3:C12,C12)</f>
        <v>10</v>
      </c>
      <c r="I12">
        <v>11</v>
      </c>
      <c r="J12" t="s">
        <v>53</v>
      </c>
      <c r="K12" t="s">
        <v>54</v>
      </c>
      <c r="L12" t="s">
        <v>34</v>
      </c>
      <c r="M12" t="s">
        <v>452</v>
      </c>
      <c r="N12">
        <v>10</v>
      </c>
      <c r="O12" t="str">
        <f t="shared" si="4"/>
        <v>10</v>
      </c>
      <c r="P12" s="45" t="str">
        <f t="shared" si="0"/>
        <v/>
      </c>
      <c r="Q12" s="26" t="str">
        <f t="shared" si="1"/>
        <v/>
      </c>
      <c r="R12" s="46" t="str">
        <f t="shared" si="2"/>
        <v/>
      </c>
      <c r="S12" s="26" t="str">
        <f t="shared" si="3"/>
        <v/>
      </c>
    </row>
    <row r="13" spans="1:22" x14ac:dyDescent="0.2">
      <c r="A13" s="32" t="str">
        <f>IF(C13="","",C13&amp;H13)</f>
        <v>盛　一11</v>
      </c>
      <c r="B13" s="41">
        <v>1015</v>
      </c>
      <c r="C13" s="42" t="s">
        <v>31</v>
      </c>
      <c r="D13" s="42" t="s">
        <v>149</v>
      </c>
      <c r="E13" s="42" t="s">
        <v>45</v>
      </c>
      <c r="F13" s="42" t="s">
        <v>150</v>
      </c>
      <c r="G13" s="43" t="s">
        <v>39</v>
      </c>
      <c r="H13" s="44">
        <f>COUNTIF($C$3:C13,C13)</f>
        <v>11</v>
      </c>
      <c r="I13">
        <v>12</v>
      </c>
      <c r="J13" t="s">
        <v>55</v>
      </c>
      <c r="K13" t="s">
        <v>56</v>
      </c>
      <c r="L13" t="s">
        <v>34</v>
      </c>
      <c r="M13" t="s">
        <v>452</v>
      </c>
      <c r="N13">
        <v>11</v>
      </c>
      <c r="O13" t="str">
        <f t="shared" si="4"/>
        <v>11</v>
      </c>
      <c r="P13" s="45" t="str">
        <f t="shared" si="0"/>
        <v/>
      </c>
      <c r="Q13" s="26" t="str">
        <f t="shared" si="1"/>
        <v/>
      </c>
      <c r="R13" s="46" t="str">
        <f t="shared" si="2"/>
        <v/>
      </c>
      <c r="S13" s="26" t="str">
        <f t="shared" si="3"/>
        <v/>
      </c>
    </row>
    <row r="14" spans="1:22" x14ac:dyDescent="0.2">
      <c r="A14" s="32" t="str">
        <f>IF(C14="","",C14&amp;H14)</f>
        <v>盛　一12</v>
      </c>
      <c r="B14" s="41">
        <v>1016</v>
      </c>
      <c r="C14" s="42" t="s">
        <v>31</v>
      </c>
      <c r="D14" s="42" t="s">
        <v>471</v>
      </c>
      <c r="E14" s="42" t="s">
        <v>61</v>
      </c>
      <c r="F14" s="42" t="s">
        <v>472</v>
      </c>
      <c r="G14" s="43" t="s">
        <v>32</v>
      </c>
      <c r="H14" s="44">
        <f>COUNTIF($C$3:C14,C14)</f>
        <v>12</v>
      </c>
      <c r="I14">
        <v>13</v>
      </c>
      <c r="J14" t="s">
        <v>57</v>
      </c>
      <c r="K14" t="s">
        <v>58</v>
      </c>
      <c r="L14" t="s">
        <v>34</v>
      </c>
      <c r="M14" t="s">
        <v>452</v>
      </c>
      <c r="N14">
        <v>12</v>
      </c>
      <c r="O14" t="str">
        <f t="shared" si="4"/>
        <v>12</v>
      </c>
      <c r="P14" s="45" t="str">
        <f t="shared" si="0"/>
        <v/>
      </c>
      <c r="Q14" s="26" t="str">
        <f t="shared" si="1"/>
        <v/>
      </c>
      <c r="R14" s="46" t="str">
        <f t="shared" si="2"/>
        <v/>
      </c>
      <c r="S14" s="26" t="str">
        <f t="shared" si="3"/>
        <v/>
      </c>
    </row>
    <row r="15" spans="1:22" x14ac:dyDescent="0.2">
      <c r="A15" s="32" t="str">
        <f>IF(C15="","",C15&amp;H15)</f>
        <v>盛　一13</v>
      </c>
      <c r="B15" s="41">
        <v>1017</v>
      </c>
      <c r="C15" s="42" t="s">
        <v>31</v>
      </c>
      <c r="D15" s="42" t="s">
        <v>473</v>
      </c>
      <c r="E15" s="42" t="s">
        <v>61</v>
      </c>
      <c r="F15" s="42" t="s">
        <v>474</v>
      </c>
      <c r="G15" s="43" t="s">
        <v>32</v>
      </c>
      <c r="H15" s="44">
        <f>COUNTIF($C$3:C15,C15)</f>
        <v>13</v>
      </c>
      <c r="I15">
        <v>14</v>
      </c>
      <c r="J15" t="s">
        <v>408</v>
      </c>
      <c r="K15" t="s">
        <v>60</v>
      </c>
      <c r="L15" t="s">
        <v>34</v>
      </c>
      <c r="M15" t="s">
        <v>452</v>
      </c>
      <c r="N15">
        <v>13</v>
      </c>
      <c r="O15" t="str">
        <f t="shared" si="4"/>
        <v>13</v>
      </c>
      <c r="P15" s="45" t="str">
        <f t="shared" si="0"/>
        <v/>
      </c>
      <c r="Q15" s="26" t="str">
        <f t="shared" si="1"/>
        <v/>
      </c>
      <c r="R15" s="46" t="str">
        <f t="shared" si="2"/>
        <v/>
      </c>
      <c r="S15" s="26" t="str">
        <f t="shared" si="3"/>
        <v/>
      </c>
    </row>
    <row r="16" spans="1:22" x14ac:dyDescent="0.2">
      <c r="A16" s="32" t="str">
        <f>IF(C16="","",C16&amp;H16)</f>
        <v>盛　一14</v>
      </c>
      <c r="B16" s="41">
        <v>1018</v>
      </c>
      <c r="C16" s="42" t="s">
        <v>31</v>
      </c>
      <c r="D16" s="42" t="s">
        <v>475</v>
      </c>
      <c r="E16" s="42" t="s">
        <v>61</v>
      </c>
      <c r="F16" s="42" t="s">
        <v>476</v>
      </c>
      <c r="G16" s="43" t="s">
        <v>32</v>
      </c>
      <c r="H16" s="44">
        <f>COUNTIF($C$3:C16,C16)</f>
        <v>14</v>
      </c>
      <c r="I16">
        <v>15</v>
      </c>
      <c r="J16" t="s">
        <v>407</v>
      </c>
      <c r="K16" t="s">
        <v>409</v>
      </c>
      <c r="L16" t="s">
        <v>34</v>
      </c>
      <c r="M16" t="s">
        <v>453</v>
      </c>
      <c r="N16">
        <v>14</v>
      </c>
      <c r="O16" t="str">
        <f t="shared" si="4"/>
        <v>14</v>
      </c>
      <c r="P16" s="45" t="str">
        <f t="shared" si="0"/>
        <v/>
      </c>
      <c r="Q16" s="26" t="str">
        <f t="shared" si="1"/>
        <v/>
      </c>
      <c r="R16" s="46" t="str">
        <f t="shared" si="2"/>
        <v/>
      </c>
      <c r="S16" s="26" t="str">
        <f t="shared" si="3"/>
        <v/>
      </c>
    </row>
    <row r="17" spans="1:19" x14ac:dyDescent="0.2">
      <c r="A17" s="32" t="str">
        <f>IF(C17="","",C17&amp;H17)</f>
        <v>盛　一15</v>
      </c>
      <c r="B17" s="41">
        <v>1019</v>
      </c>
      <c r="C17" s="42" t="s">
        <v>31</v>
      </c>
      <c r="D17" s="42" t="s">
        <v>477</v>
      </c>
      <c r="E17" s="42" t="s">
        <v>61</v>
      </c>
      <c r="F17" s="42" t="s">
        <v>478</v>
      </c>
      <c r="G17" s="43" t="s">
        <v>32</v>
      </c>
      <c r="H17" s="44">
        <f>COUNTIF($C$3:C17,C17)</f>
        <v>15</v>
      </c>
      <c r="I17">
        <v>16</v>
      </c>
      <c r="J17" t="s">
        <v>62</v>
      </c>
      <c r="K17" t="s">
        <v>63</v>
      </c>
      <c r="L17" t="s">
        <v>34</v>
      </c>
      <c r="M17" t="s">
        <v>452</v>
      </c>
      <c r="N17">
        <v>15</v>
      </c>
      <c r="O17" t="str">
        <f t="shared" si="4"/>
        <v>15</v>
      </c>
      <c r="P17" s="45" t="str">
        <f t="shared" si="0"/>
        <v/>
      </c>
      <c r="Q17" s="26" t="str">
        <f t="shared" si="1"/>
        <v/>
      </c>
      <c r="R17" s="46" t="str">
        <f t="shared" si="2"/>
        <v/>
      </c>
      <c r="S17" s="26" t="str">
        <f t="shared" si="3"/>
        <v/>
      </c>
    </row>
    <row r="18" spans="1:19" x14ac:dyDescent="0.2">
      <c r="A18" s="32" t="str">
        <f>IF(C18="","",C18&amp;H18)</f>
        <v>盛　一16</v>
      </c>
      <c r="B18" s="41">
        <v>1020</v>
      </c>
      <c r="C18" s="42" t="s">
        <v>31</v>
      </c>
      <c r="D18" s="42" t="s">
        <v>479</v>
      </c>
      <c r="E18" s="42" t="s">
        <v>61</v>
      </c>
      <c r="F18" s="42" t="s">
        <v>480</v>
      </c>
      <c r="G18" s="43" t="s">
        <v>32</v>
      </c>
      <c r="H18" s="44">
        <f>COUNTIF($C$3:C18,C18)</f>
        <v>16</v>
      </c>
      <c r="I18">
        <v>17</v>
      </c>
      <c r="J18" t="s">
        <v>64</v>
      </c>
      <c r="K18" t="s">
        <v>65</v>
      </c>
      <c r="L18" t="s">
        <v>34</v>
      </c>
      <c r="M18" t="s">
        <v>452</v>
      </c>
      <c r="N18">
        <v>16</v>
      </c>
      <c r="O18" t="str">
        <f t="shared" si="4"/>
        <v>16</v>
      </c>
      <c r="P18" s="45" t="str">
        <f>IF(ISERROR(VLOOKUP($O18,$A:$F,4,0)),"",VLOOKUP($O18,$A:$F,4,0))</f>
        <v/>
      </c>
      <c r="Q18" s="26" t="str">
        <f>IF(P18="","",VLOOKUP($O18,$A:$F,5,0))</f>
        <v/>
      </c>
      <c r="R18" s="46" t="str">
        <f>IF(P18="","",VLOOKUP($O18,$A:$F,2,0))</f>
        <v/>
      </c>
      <c r="S18" s="26" t="str">
        <f t="shared" si="3"/>
        <v/>
      </c>
    </row>
    <row r="19" spans="1:19" x14ac:dyDescent="0.2">
      <c r="A19" s="32" t="str">
        <f>IF(C19="","",C19&amp;H19)</f>
        <v>盛　一17</v>
      </c>
      <c r="B19" s="41">
        <v>1021</v>
      </c>
      <c r="C19" s="42" t="s">
        <v>31</v>
      </c>
      <c r="D19" s="42" t="s">
        <v>481</v>
      </c>
      <c r="E19" s="42" t="s">
        <v>61</v>
      </c>
      <c r="F19" s="42" t="s">
        <v>482</v>
      </c>
      <c r="G19" s="43" t="s">
        <v>39</v>
      </c>
      <c r="H19" s="44">
        <f>COUNTIF($C$3:C19,C19)</f>
        <v>17</v>
      </c>
      <c r="I19">
        <v>18</v>
      </c>
      <c r="J19" t="s">
        <v>66</v>
      </c>
      <c r="K19" t="s">
        <v>67</v>
      </c>
      <c r="L19" t="s">
        <v>34</v>
      </c>
      <c r="M19" t="s">
        <v>452</v>
      </c>
      <c r="N19">
        <v>17</v>
      </c>
      <c r="O19" t="str">
        <f t="shared" si="4"/>
        <v>17</v>
      </c>
      <c r="P19" s="45" t="str">
        <f t="shared" ref="P19:P62" si="5">IF(ISERROR(VLOOKUP($O19,$A:$F,4,0)),"",VLOOKUP($O19,$A:$F,4,0))</f>
        <v/>
      </c>
      <c r="Q19" s="26" t="str">
        <f t="shared" ref="Q19:Q62" si="6">IF(P19="","",VLOOKUP($O19,$A:$F,5,0))</f>
        <v/>
      </c>
      <c r="R19" s="46" t="str">
        <f t="shared" ref="R19:R62" si="7">IF(P19="","",VLOOKUP($O19,$A:$F,2,0))</f>
        <v/>
      </c>
      <c r="S19" s="26" t="str">
        <f t="shared" si="3"/>
        <v/>
      </c>
    </row>
    <row r="20" spans="1:19" x14ac:dyDescent="0.2">
      <c r="A20" s="32" t="str">
        <f>IF(C20="","",C20&amp;H20)</f>
        <v>盛　一18</v>
      </c>
      <c r="B20" s="41">
        <v>1022</v>
      </c>
      <c r="C20" s="42" t="s">
        <v>31</v>
      </c>
      <c r="D20" s="42" t="s">
        <v>483</v>
      </c>
      <c r="E20" s="42" t="s">
        <v>61</v>
      </c>
      <c r="F20" s="42" t="s">
        <v>484</v>
      </c>
      <c r="G20" s="43" t="s">
        <v>39</v>
      </c>
      <c r="H20" s="44">
        <f>COUNTIF($C$3:C20,C20)</f>
        <v>18</v>
      </c>
      <c r="I20">
        <v>19</v>
      </c>
      <c r="J20" t="s">
        <v>68</v>
      </c>
      <c r="K20" t="s">
        <v>69</v>
      </c>
      <c r="L20" t="s">
        <v>34</v>
      </c>
      <c r="M20" t="s">
        <v>452</v>
      </c>
      <c r="N20">
        <v>18</v>
      </c>
      <c r="O20" t="str">
        <f t="shared" si="4"/>
        <v>18</v>
      </c>
      <c r="P20" s="45" t="str">
        <f t="shared" si="5"/>
        <v/>
      </c>
      <c r="Q20" s="26" t="str">
        <f t="shared" si="6"/>
        <v/>
      </c>
      <c r="R20" s="46" t="str">
        <f t="shared" si="7"/>
        <v/>
      </c>
      <c r="S20" s="26" t="str">
        <f t="shared" si="3"/>
        <v/>
      </c>
    </row>
    <row r="21" spans="1:19" x14ac:dyDescent="0.2">
      <c r="A21" s="32" t="str">
        <f>IF(C21="","",C21&amp;H21)</f>
        <v>盛　一19</v>
      </c>
      <c r="B21" s="41">
        <v>1023</v>
      </c>
      <c r="C21" s="42" t="s">
        <v>31</v>
      </c>
      <c r="D21" s="42" t="s">
        <v>485</v>
      </c>
      <c r="E21" s="42" t="s">
        <v>61</v>
      </c>
      <c r="F21" s="42" t="s">
        <v>486</v>
      </c>
      <c r="G21" s="43" t="s">
        <v>39</v>
      </c>
      <c r="H21" s="44">
        <f>COUNTIF($C$3:C21,C21)</f>
        <v>19</v>
      </c>
      <c r="I21">
        <v>20</v>
      </c>
      <c r="J21" t="s">
        <v>753</v>
      </c>
      <c r="K21" s="177" t="s">
        <v>755</v>
      </c>
      <c r="L21" t="s">
        <v>34</v>
      </c>
      <c r="M21" t="s">
        <v>452</v>
      </c>
      <c r="N21">
        <v>19</v>
      </c>
      <c r="O21" t="str">
        <f t="shared" si="4"/>
        <v>19</v>
      </c>
      <c r="P21" s="45" t="str">
        <f t="shared" si="5"/>
        <v/>
      </c>
      <c r="Q21" s="26" t="str">
        <f t="shared" si="6"/>
        <v/>
      </c>
      <c r="R21" s="46" t="str">
        <f t="shared" si="7"/>
        <v/>
      </c>
      <c r="S21" s="26" t="str">
        <f t="shared" si="3"/>
        <v/>
      </c>
    </row>
    <row r="22" spans="1:19" x14ac:dyDescent="0.2">
      <c r="A22" s="32" t="str">
        <f>IF(C22="","",C22&amp;H22)</f>
        <v>盛　一20</v>
      </c>
      <c r="B22" s="41">
        <v>1024</v>
      </c>
      <c r="C22" s="42" t="s">
        <v>31</v>
      </c>
      <c r="D22" s="42" t="s">
        <v>487</v>
      </c>
      <c r="E22" s="42" t="s">
        <v>61</v>
      </c>
      <c r="F22" s="42" t="s">
        <v>488</v>
      </c>
      <c r="G22" s="43" t="s">
        <v>39</v>
      </c>
      <c r="H22" s="44">
        <f>COUNTIF($C$3:C22,C22)</f>
        <v>20</v>
      </c>
      <c r="I22">
        <v>21</v>
      </c>
      <c r="J22" s="7" t="s">
        <v>751</v>
      </c>
      <c r="K22" s="177" t="s">
        <v>752</v>
      </c>
      <c r="L22" t="s">
        <v>34</v>
      </c>
      <c r="M22" t="s">
        <v>452</v>
      </c>
      <c r="N22">
        <v>20</v>
      </c>
      <c r="O22" t="str">
        <f t="shared" si="4"/>
        <v>20</v>
      </c>
      <c r="P22" s="45" t="str">
        <f t="shared" si="5"/>
        <v/>
      </c>
      <c r="Q22" s="26" t="str">
        <f t="shared" si="6"/>
        <v/>
      </c>
      <c r="R22" s="46" t="str">
        <f t="shared" si="7"/>
        <v/>
      </c>
      <c r="S22" s="26" t="str">
        <f t="shared" si="3"/>
        <v/>
      </c>
    </row>
    <row r="23" spans="1:19" x14ac:dyDescent="0.2">
      <c r="A23" s="32" t="str">
        <f>IF(C23="","",C23&amp;H23)</f>
        <v>盛　一21</v>
      </c>
      <c r="B23" s="41">
        <v>1025</v>
      </c>
      <c r="C23" s="42" t="s">
        <v>31</v>
      </c>
      <c r="D23" s="42" t="s">
        <v>489</v>
      </c>
      <c r="E23" s="42" t="s">
        <v>61</v>
      </c>
      <c r="F23" s="42" t="s">
        <v>490</v>
      </c>
      <c r="G23" s="43" t="s">
        <v>39</v>
      </c>
      <c r="H23" s="44">
        <f>COUNTIF($C$3:C23,C23)</f>
        <v>21</v>
      </c>
      <c r="I23">
        <v>22</v>
      </c>
      <c r="J23" t="s">
        <v>754</v>
      </c>
      <c r="K23" t="s">
        <v>72</v>
      </c>
      <c r="L23" t="s">
        <v>34</v>
      </c>
      <c r="M23" t="s">
        <v>452</v>
      </c>
      <c r="N23">
        <v>21</v>
      </c>
      <c r="O23" t="str">
        <f t="shared" si="4"/>
        <v>21</v>
      </c>
      <c r="P23" s="45" t="str">
        <f t="shared" si="5"/>
        <v/>
      </c>
      <c r="Q23" s="26" t="str">
        <f t="shared" si="6"/>
        <v/>
      </c>
      <c r="R23" s="46" t="str">
        <f t="shared" si="7"/>
        <v/>
      </c>
      <c r="S23" s="26" t="str">
        <f t="shared" si="3"/>
        <v/>
      </c>
    </row>
    <row r="24" spans="1:19" x14ac:dyDescent="0.2">
      <c r="A24" s="32" t="str">
        <f>IF(C24="","",C24&amp;H24)</f>
        <v>盛　一22</v>
      </c>
      <c r="B24" s="41">
        <v>1026</v>
      </c>
      <c r="C24" s="42" t="s">
        <v>31</v>
      </c>
      <c r="D24" s="42" t="s">
        <v>491</v>
      </c>
      <c r="E24" s="42" t="s">
        <v>61</v>
      </c>
      <c r="F24" s="42" t="s">
        <v>492</v>
      </c>
      <c r="G24" s="43" t="s">
        <v>39</v>
      </c>
      <c r="H24" s="44">
        <f>COUNTIF($C$3:C24,C24)</f>
        <v>22</v>
      </c>
      <c r="I24">
        <v>23</v>
      </c>
      <c r="J24" t="s">
        <v>73</v>
      </c>
      <c r="K24" t="s">
        <v>74</v>
      </c>
      <c r="L24" t="s">
        <v>34</v>
      </c>
      <c r="M24" t="s">
        <v>452</v>
      </c>
      <c r="N24">
        <v>22</v>
      </c>
      <c r="O24" t="str">
        <f t="shared" si="4"/>
        <v>22</v>
      </c>
      <c r="P24" s="45" t="str">
        <f t="shared" si="5"/>
        <v/>
      </c>
      <c r="Q24" s="26" t="str">
        <f t="shared" si="6"/>
        <v/>
      </c>
      <c r="R24" s="46" t="str">
        <f t="shared" si="7"/>
        <v/>
      </c>
      <c r="S24" s="26" t="str">
        <f t="shared" si="3"/>
        <v/>
      </c>
    </row>
    <row r="25" spans="1:19" x14ac:dyDescent="0.2">
      <c r="A25" s="32" t="str">
        <f>IF(C25="","",C25&amp;H25)</f>
        <v>盛　一23</v>
      </c>
      <c r="B25" s="41">
        <v>1027</v>
      </c>
      <c r="C25" s="42" t="s">
        <v>31</v>
      </c>
      <c r="D25" s="42" t="s">
        <v>493</v>
      </c>
      <c r="E25" s="42" t="s">
        <v>61</v>
      </c>
      <c r="F25" s="42" t="s">
        <v>494</v>
      </c>
      <c r="G25" s="43" t="s">
        <v>39</v>
      </c>
      <c r="H25" s="44">
        <f>COUNTIF($C$3:C25,C25)</f>
        <v>23</v>
      </c>
      <c r="I25">
        <v>24</v>
      </c>
      <c r="J25" t="s">
        <v>75</v>
      </c>
      <c r="K25" t="s">
        <v>76</v>
      </c>
      <c r="L25" t="s">
        <v>34</v>
      </c>
      <c r="M25" t="s">
        <v>452</v>
      </c>
      <c r="N25">
        <v>23</v>
      </c>
      <c r="O25" t="str">
        <f t="shared" si="4"/>
        <v>23</v>
      </c>
      <c r="P25" s="45" t="str">
        <f t="shared" si="5"/>
        <v/>
      </c>
      <c r="Q25" s="26" t="str">
        <f t="shared" si="6"/>
        <v/>
      </c>
      <c r="R25" s="46" t="str">
        <f t="shared" si="7"/>
        <v/>
      </c>
      <c r="S25" s="26" t="str">
        <f t="shared" si="3"/>
        <v/>
      </c>
    </row>
    <row r="26" spans="1:19" x14ac:dyDescent="0.2">
      <c r="A26" s="32" t="str">
        <f>IF(C26="","",C26&amp;H26)</f>
        <v>盛　一24</v>
      </c>
      <c r="B26" s="41">
        <v>1028</v>
      </c>
      <c r="C26" s="42" t="s">
        <v>31</v>
      </c>
      <c r="D26" s="42" t="s">
        <v>495</v>
      </c>
      <c r="E26" s="42" t="s">
        <v>61</v>
      </c>
      <c r="F26" s="42" t="s">
        <v>496</v>
      </c>
      <c r="G26" s="43" t="s">
        <v>39</v>
      </c>
      <c r="H26" s="44">
        <f>COUNTIF($C$3:C26,C26)</f>
        <v>24</v>
      </c>
      <c r="I26">
        <v>25</v>
      </c>
      <c r="J26" t="s">
        <v>77</v>
      </c>
      <c r="K26" t="s">
        <v>78</v>
      </c>
      <c r="L26" t="s">
        <v>34</v>
      </c>
      <c r="M26" t="s">
        <v>452</v>
      </c>
      <c r="N26">
        <v>24</v>
      </c>
      <c r="O26" t="str">
        <f t="shared" si="4"/>
        <v>24</v>
      </c>
      <c r="P26" s="45" t="str">
        <f t="shared" si="5"/>
        <v/>
      </c>
      <c r="Q26" s="26" t="str">
        <f t="shared" si="6"/>
        <v/>
      </c>
      <c r="R26" s="46" t="str">
        <f t="shared" si="7"/>
        <v/>
      </c>
      <c r="S26" s="26" t="str">
        <f t="shared" si="3"/>
        <v/>
      </c>
    </row>
    <row r="27" spans="1:19" x14ac:dyDescent="0.2">
      <c r="A27" s="32" t="str">
        <f>IF(C27="","",C27&amp;H27)</f>
        <v>盛　四1</v>
      </c>
      <c r="B27" s="41">
        <v>1029</v>
      </c>
      <c r="C27" s="42" t="s">
        <v>36</v>
      </c>
      <c r="D27" s="42" t="s">
        <v>405</v>
      </c>
      <c r="E27" s="42" t="s">
        <v>45</v>
      </c>
      <c r="F27" s="42" t="s">
        <v>406</v>
      </c>
      <c r="G27" s="43" t="s">
        <v>32</v>
      </c>
      <c r="H27" s="44">
        <f>COUNTIF($C$3:C27,C27)</f>
        <v>1</v>
      </c>
      <c r="I27">
        <v>26</v>
      </c>
      <c r="J27" t="s">
        <v>79</v>
      </c>
      <c r="K27" t="s">
        <v>79</v>
      </c>
      <c r="L27" t="s">
        <v>34</v>
      </c>
      <c r="M27" t="s">
        <v>452</v>
      </c>
      <c r="N27">
        <v>25</v>
      </c>
      <c r="O27" t="str">
        <f t="shared" si="4"/>
        <v>25</v>
      </c>
      <c r="P27" s="45" t="str">
        <f t="shared" si="5"/>
        <v/>
      </c>
      <c r="Q27" s="26" t="str">
        <f t="shared" si="6"/>
        <v/>
      </c>
      <c r="R27" s="46" t="str">
        <f t="shared" si="7"/>
        <v/>
      </c>
      <c r="S27" s="26" t="str">
        <f t="shared" si="3"/>
        <v/>
      </c>
    </row>
    <row r="28" spans="1:19" x14ac:dyDescent="0.2">
      <c r="A28" s="32" t="str">
        <f>IF(C28="","",C28&amp;H28)</f>
        <v>盛　北1</v>
      </c>
      <c r="B28" s="41">
        <v>1030</v>
      </c>
      <c r="C28" s="42" t="s">
        <v>40</v>
      </c>
      <c r="D28" s="42" t="s">
        <v>151</v>
      </c>
      <c r="E28" s="42" t="s">
        <v>45</v>
      </c>
      <c r="F28" s="42" t="s">
        <v>152</v>
      </c>
      <c r="G28" s="43" t="s">
        <v>32</v>
      </c>
      <c r="H28" s="44">
        <f>COUNTIF($C$3:C28,C28)</f>
        <v>1</v>
      </c>
      <c r="I28">
        <v>27</v>
      </c>
      <c r="J28" t="s">
        <v>80</v>
      </c>
      <c r="K28" t="s">
        <v>80</v>
      </c>
      <c r="L28" t="s">
        <v>34</v>
      </c>
      <c r="M28" t="s">
        <v>452</v>
      </c>
      <c r="N28">
        <v>26</v>
      </c>
      <c r="O28" t="str">
        <f t="shared" si="4"/>
        <v>26</v>
      </c>
      <c r="P28" s="45" t="str">
        <f t="shared" si="5"/>
        <v/>
      </c>
      <c r="Q28" s="26" t="str">
        <f t="shared" si="6"/>
        <v/>
      </c>
      <c r="R28" s="46" t="str">
        <f t="shared" si="7"/>
        <v/>
      </c>
      <c r="S28" s="26" t="str">
        <f t="shared" si="3"/>
        <v/>
      </c>
    </row>
    <row r="29" spans="1:19" x14ac:dyDescent="0.2">
      <c r="A29" s="32" t="str">
        <f>IF(C29="","",C29&amp;H29)</f>
        <v>盛　北2</v>
      </c>
      <c r="B29" s="41">
        <v>1031</v>
      </c>
      <c r="C29" s="42" t="s">
        <v>40</v>
      </c>
      <c r="D29" s="42" t="s">
        <v>153</v>
      </c>
      <c r="E29" s="42" t="s">
        <v>45</v>
      </c>
      <c r="F29" s="42" t="s">
        <v>154</v>
      </c>
      <c r="G29" s="43" t="s">
        <v>32</v>
      </c>
      <c r="H29" s="44">
        <f>COUNTIF($C$3:C29,C29)</f>
        <v>2</v>
      </c>
      <c r="I29">
        <v>28</v>
      </c>
      <c r="J29" t="s">
        <v>81</v>
      </c>
      <c r="K29" t="s">
        <v>82</v>
      </c>
      <c r="L29" t="s">
        <v>34</v>
      </c>
      <c r="M29" t="s">
        <v>452</v>
      </c>
      <c r="N29">
        <v>27</v>
      </c>
      <c r="O29" t="str">
        <f t="shared" si="4"/>
        <v>27</v>
      </c>
      <c r="P29" s="45" t="str">
        <f t="shared" si="5"/>
        <v/>
      </c>
      <c r="Q29" s="26" t="str">
        <f t="shared" si="6"/>
        <v/>
      </c>
      <c r="R29" s="46" t="str">
        <f t="shared" si="7"/>
        <v/>
      </c>
      <c r="S29" s="26" t="str">
        <f t="shared" si="3"/>
        <v/>
      </c>
    </row>
    <row r="30" spans="1:19" x14ac:dyDescent="0.2">
      <c r="A30" s="32" t="str">
        <f>IF(C30="","",C30&amp;H30)</f>
        <v>盛　北3</v>
      </c>
      <c r="B30" s="41">
        <v>1032</v>
      </c>
      <c r="C30" s="42" t="s">
        <v>40</v>
      </c>
      <c r="D30" s="42" t="s">
        <v>155</v>
      </c>
      <c r="E30" s="42" t="s">
        <v>45</v>
      </c>
      <c r="F30" s="42" t="s">
        <v>156</v>
      </c>
      <c r="G30" s="43" t="s">
        <v>32</v>
      </c>
      <c r="H30" s="44">
        <f>COUNTIF($C$3:C30,C30)</f>
        <v>3</v>
      </c>
      <c r="I30">
        <v>29</v>
      </c>
      <c r="J30" t="s">
        <v>83</v>
      </c>
      <c r="K30" t="s">
        <v>84</v>
      </c>
      <c r="L30" t="s">
        <v>34</v>
      </c>
      <c r="M30" t="s">
        <v>452</v>
      </c>
      <c r="N30">
        <v>28</v>
      </c>
      <c r="O30" t="str">
        <f t="shared" si="4"/>
        <v>28</v>
      </c>
      <c r="P30" s="45" t="str">
        <f t="shared" si="5"/>
        <v/>
      </c>
      <c r="Q30" s="26" t="str">
        <f t="shared" si="6"/>
        <v/>
      </c>
      <c r="R30" s="46" t="str">
        <f t="shared" si="7"/>
        <v/>
      </c>
      <c r="S30" s="26" t="str">
        <f t="shared" si="3"/>
        <v/>
      </c>
    </row>
    <row r="31" spans="1:19" x14ac:dyDescent="0.2">
      <c r="A31" s="32" t="str">
        <f>IF(C31="","",C31&amp;H31)</f>
        <v>盛　北4</v>
      </c>
      <c r="B31" s="41">
        <v>1033</v>
      </c>
      <c r="C31" s="42" t="s">
        <v>40</v>
      </c>
      <c r="D31" s="42" t="s">
        <v>157</v>
      </c>
      <c r="E31" s="42" t="s">
        <v>45</v>
      </c>
      <c r="F31" s="42" t="s">
        <v>158</v>
      </c>
      <c r="G31" s="43" t="s">
        <v>32</v>
      </c>
      <c r="H31" s="44">
        <f>COUNTIF($C$3:C31,C31)</f>
        <v>4</v>
      </c>
      <c r="I31">
        <v>30</v>
      </c>
      <c r="J31" t="s">
        <v>85</v>
      </c>
      <c r="K31" t="s">
        <v>86</v>
      </c>
      <c r="L31" t="s">
        <v>34</v>
      </c>
      <c r="M31" t="s">
        <v>452</v>
      </c>
      <c r="N31">
        <v>29</v>
      </c>
      <c r="O31" t="str">
        <f t="shared" si="4"/>
        <v>29</v>
      </c>
      <c r="P31" s="45" t="str">
        <f t="shared" si="5"/>
        <v/>
      </c>
      <c r="Q31" s="26" t="str">
        <f t="shared" si="6"/>
        <v/>
      </c>
      <c r="R31" s="46" t="str">
        <f t="shared" si="7"/>
        <v/>
      </c>
      <c r="S31" s="26" t="str">
        <f t="shared" si="3"/>
        <v/>
      </c>
    </row>
    <row r="32" spans="1:19" x14ac:dyDescent="0.2">
      <c r="A32" s="32" t="str">
        <f>IF(C32="","",C32&amp;H32)</f>
        <v>盛　北5</v>
      </c>
      <c r="B32" s="41">
        <v>1034</v>
      </c>
      <c r="C32" s="42" t="s">
        <v>40</v>
      </c>
      <c r="D32" s="42" t="s">
        <v>159</v>
      </c>
      <c r="E32" s="42" t="s">
        <v>45</v>
      </c>
      <c r="F32" s="42" t="s">
        <v>160</v>
      </c>
      <c r="G32" s="43" t="s">
        <v>32</v>
      </c>
      <c r="H32" s="44">
        <f>COUNTIF($C$3:C32,C32)</f>
        <v>5</v>
      </c>
      <c r="I32">
        <v>31</v>
      </c>
      <c r="J32" t="s">
        <v>87</v>
      </c>
      <c r="K32" t="s">
        <v>88</v>
      </c>
      <c r="L32" t="s">
        <v>34</v>
      </c>
      <c r="M32" t="s">
        <v>452</v>
      </c>
      <c r="N32">
        <v>30</v>
      </c>
      <c r="O32" t="str">
        <f t="shared" si="4"/>
        <v>30</v>
      </c>
      <c r="P32" s="45" t="str">
        <f t="shared" si="5"/>
        <v/>
      </c>
      <c r="Q32" s="26" t="str">
        <f t="shared" si="6"/>
        <v/>
      </c>
      <c r="R32" s="46" t="str">
        <f t="shared" si="7"/>
        <v/>
      </c>
      <c r="S32" s="26" t="str">
        <f t="shared" si="3"/>
        <v/>
      </c>
    </row>
    <row r="33" spans="1:19" x14ac:dyDescent="0.2">
      <c r="A33" s="32" t="str">
        <f>IF(C33="","",C33&amp;H33)</f>
        <v>盛　北6</v>
      </c>
      <c r="B33" s="41">
        <v>1035</v>
      </c>
      <c r="C33" s="42" t="s">
        <v>40</v>
      </c>
      <c r="D33" s="42" t="s">
        <v>161</v>
      </c>
      <c r="E33" s="42" t="s">
        <v>45</v>
      </c>
      <c r="F33" s="42" t="s">
        <v>162</v>
      </c>
      <c r="G33" s="43" t="s">
        <v>32</v>
      </c>
      <c r="H33" s="44">
        <f>COUNTIF($C$3:C33,C33)</f>
        <v>6</v>
      </c>
      <c r="I33">
        <v>32</v>
      </c>
      <c r="J33" t="s">
        <v>89</v>
      </c>
      <c r="K33" t="s">
        <v>90</v>
      </c>
      <c r="L33" t="s">
        <v>34</v>
      </c>
      <c r="M33" t="s">
        <v>452</v>
      </c>
      <c r="N33">
        <v>31</v>
      </c>
      <c r="O33" t="str">
        <f t="shared" si="4"/>
        <v>31</v>
      </c>
      <c r="P33" s="45" t="str">
        <f t="shared" si="5"/>
        <v/>
      </c>
      <c r="Q33" s="26" t="str">
        <f t="shared" si="6"/>
        <v/>
      </c>
      <c r="R33" s="46" t="str">
        <f t="shared" si="7"/>
        <v/>
      </c>
      <c r="S33" s="26" t="str">
        <f t="shared" si="3"/>
        <v/>
      </c>
    </row>
    <row r="34" spans="1:19" x14ac:dyDescent="0.2">
      <c r="A34" s="32" t="str">
        <f>IF(C34="","",C34&amp;H34)</f>
        <v>盛　南1</v>
      </c>
      <c r="B34" s="41">
        <v>1054</v>
      </c>
      <c r="C34" s="42" t="s">
        <v>42</v>
      </c>
      <c r="D34" s="42" t="s">
        <v>119</v>
      </c>
      <c r="E34" s="42" t="s">
        <v>45</v>
      </c>
      <c r="F34" s="42" t="s">
        <v>120</v>
      </c>
      <c r="G34" s="43" t="s">
        <v>39</v>
      </c>
      <c r="H34" s="44">
        <f>COUNTIF($C$3:C34,C34)</f>
        <v>1</v>
      </c>
      <c r="I34">
        <v>33</v>
      </c>
      <c r="J34" t="s">
        <v>91</v>
      </c>
      <c r="K34" t="s">
        <v>92</v>
      </c>
      <c r="L34" t="s">
        <v>34</v>
      </c>
      <c r="M34" t="s">
        <v>452</v>
      </c>
      <c r="N34">
        <v>32</v>
      </c>
      <c r="O34" t="str">
        <f t="shared" si="4"/>
        <v>32</v>
      </c>
      <c r="P34" s="45" t="str">
        <f t="shared" si="5"/>
        <v/>
      </c>
      <c r="Q34" s="26" t="str">
        <f t="shared" si="6"/>
        <v/>
      </c>
      <c r="R34" s="46" t="str">
        <f t="shared" si="7"/>
        <v/>
      </c>
      <c r="S34" s="26" t="str">
        <f t="shared" si="3"/>
        <v/>
      </c>
    </row>
    <row r="35" spans="1:19" x14ac:dyDescent="0.2">
      <c r="A35" s="32" t="str">
        <f>IF(C35="","",C35&amp;H35)</f>
        <v>盛　南2</v>
      </c>
      <c r="B35" s="41">
        <v>1055</v>
      </c>
      <c r="C35" s="42" t="s">
        <v>42</v>
      </c>
      <c r="D35" s="42" t="s">
        <v>163</v>
      </c>
      <c r="E35" s="42" t="s">
        <v>45</v>
      </c>
      <c r="F35" s="42" t="s">
        <v>164</v>
      </c>
      <c r="G35" s="43" t="s">
        <v>32</v>
      </c>
      <c r="H35" s="44">
        <f>COUNTIF($C$3:C35,C35)</f>
        <v>2</v>
      </c>
      <c r="I35">
        <v>34</v>
      </c>
      <c r="J35" t="s">
        <v>93</v>
      </c>
      <c r="K35" t="s">
        <v>88</v>
      </c>
      <c r="L35" t="s">
        <v>94</v>
      </c>
      <c r="M35" t="s">
        <v>452</v>
      </c>
      <c r="N35">
        <v>33</v>
      </c>
      <c r="O35" t="str">
        <f t="shared" si="4"/>
        <v>33</v>
      </c>
      <c r="P35" s="45" t="str">
        <f t="shared" si="5"/>
        <v/>
      </c>
      <c r="Q35" s="26" t="str">
        <f t="shared" si="6"/>
        <v/>
      </c>
      <c r="R35" s="46" t="str">
        <f t="shared" si="7"/>
        <v/>
      </c>
      <c r="S35" s="26" t="str">
        <f t="shared" si="3"/>
        <v/>
      </c>
    </row>
    <row r="36" spans="1:19" x14ac:dyDescent="0.2">
      <c r="A36" s="32" t="str">
        <f>IF(C36="","",C36&amp;H36)</f>
        <v>盛　南3</v>
      </c>
      <c r="B36" s="41">
        <v>1056</v>
      </c>
      <c r="C36" s="42" t="s">
        <v>42</v>
      </c>
      <c r="D36" s="42" t="s">
        <v>165</v>
      </c>
      <c r="E36" s="42" t="s">
        <v>45</v>
      </c>
      <c r="F36" s="42" t="s">
        <v>166</v>
      </c>
      <c r="G36" s="43" t="s">
        <v>32</v>
      </c>
      <c r="H36" s="44">
        <f>COUNTIF($C$3:C36,C36)</f>
        <v>3</v>
      </c>
      <c r="I36">
        <v>35</v>
      </c>
      <c r="J36" t="s">
        <v>95</v>
      </c>
      <c r="K36" t="s">
        <v>95</v>
      </c>
      <c r="L36" t="s">
        <v>34</v>
      </c>
      <c r="M36" t="s">
        <v>452</v>
      </c>
      <c r="N36">
        <v>34</v>
      </c>
      <c r="O36" t="str">
        <f t="shared" si="4"/>
        <v>34</v>
      </c>
      <c r="P36" s="45" t="str">
        <f t="shared" si="5"/>
        <v/>
      </c>
      <c r="Q36" s="26" t="str">
        <f t="shared" si="6"/>
        <v/>
      </c>
      <c r="R36" s="46" t="str">
        <f t="shared" si="7"/>
        <v/>
      </c>
      <c r="S36" s="26" t="str">
        <f t="shared" si="3"/>
        <v/>
      </c>
    </row>
    <row r="37" spans="1:19" x14ac:dyDescent="0.2">
      <c r="A37" s="32" t="str">
        <f>IF(C37="","",C37&amp;H37)</f>
        <v>盛　南4</v>
      </c>
      <c r="B37" s="41">
        <v>1057</v>
      </c>
      <c r="C37" s="42" t="s">
        <v>42</v>
      </c>
      <c r="D37" s="42" t="s">
        <v>167</v>
      </c>
      <c r="E37" s="42" t="s">
        <v>45</v>
      </c>
      <c r="F37" s="42" t="s">
        <v>121</v>
      </c>
      <c r="G37" s="43" t="s">
        <v>32</v>
      </c>
      <c r="H37" s="44">
        <f>COUNTIF($C$3:C37,C37)</f>
        <v>4</v>
      </c>
      <c r="I37">
        <v>36</v>
      </c>
      <c r="J37" t="s">
        <v>96</v>
      </c>
      <c r="K37" t="s">
        <v>97</v>
      </c>
      <c r="L37" t="s">
        <v>34</v>
      </c>
      <c r="M37" t="s">
        <v>452</v>
      </c>
      <c r="N37">
        <v>35</v>
      </c>
      <c r="O37" t="str">
        <f t="shared" si="4"/>
        <v>35</v>
      </c>
      <c r="P37" s="45" t="str">
        <f t="shared" si="5"/>
        <v/>
      </c>
      <c r="Q37" s="26" t="str">
        <f t="shared" si="6"/>
        <v/>
      </c>
      <c r="R37" s="46" t="str">
        <f t="shared" si="7"/>
        <v/>
      </c>
      <c r="S37" s="26" t="str">
        <f t="shared" si="3"/>
        <v/>
      </c>
    </row>
    <row r="38" spans="1:19" x14ac:dyDescent="0.2">
      <c r="A38" s="32" t="str">
        <f>IF(C38="","",C38&amp;H38)</f>
        <v>盛　南5</v>
      </c>
      <c r="B38" s="41">
        <v>1058</v>
      </c>
      <c r="C38" s="42" t="s">
        <v>42</v>
      </c>
      <c r="D38" s="42" t="s">
        <v>168</v>
      </c>
      <c r="E38" s="42" t="s">
        <v>45</v>
      </c>
      <c r="F38" s="42" t="s">
        <v>169</v>
      </c>
      <c r="G38" s="43" t="s">
        <v>32</v>
      </c>
      <c r="H38" s="44">
        <f>COUNTIF($C$3:C38,C38)</f>
        <v>5</v>
      </c>
      <c r="I38">
        <v>37</v>
      </c>
      <c r="J38" t="s">
        <v>98</v>
      </c>
      <c r="K38" t="s">
        <v>99</v>
      </c>
      <c r="L38" t="s">
        <v>34</v>
      </c>
      <c r="M38" t="s">
        <v>452</v>
      </c>
      <c r="N38">
        <v>36</v>
      </c>
      <c r="O38" t="str">
        <f t="shared" si="4"/>
        <v>36</v>
      </c>
      <c r="P38" s="45" t="str">
        <f t="shared" si="5"/>
        <v/>
      </c>
      <c r="Q38" s="26" t="str">
        <f t="shared" si="6"/>
        <v/>
      </c>
      <c r="R38" s="46" t="str">
        <f t="shared" si="7"/>
        <v/>
      </c>
      <c r="S38" s="26" t="str">
        <f t="shared" si="3"/>
        <v/>
      </c>
    </row>
    <row r="39" spans="1:19" x14ac:dyDescent="0.2">
      <c r="A39" s="32" t="str">
        <f>IF(C39="","",C39&amp;H39)</f>
        <v>盛　南6</v>
      </c>
      <c r="B39" s="41">
        <v>1059</v>
      </c>
      <c r="C39" s="42" t="s">
        <v>42</v>
      </c>
      <c r="D39" s="42" t="s">
        <v>170</v>
      </c>
      <c r="E39" s="42" t="s">
        <v>45</v>
      </c>
      <c r="F39" s="42" t="s">
        <v>171</v>
      </c>
      <c r="G39" s="43" t="s">
        <v>32</v>
      </c>
      <c r="H39" s="44">
        <f>COUNTIF($C$3:C39,C39)</f>
        <v>6</v>
      </c>
      <c r="I39">
        <v>38</v>
      </c>
      <c r="J39" t="s">
        <v>100</v>
      </c>
      <c r="K39" t="s">
        <v>101</v>
      </c>
      <c r="L39" t="s">
        <v>34</v>
      </c>
      <c r="M39" t="s">
        <v>452</v>
      </c>
      <c r="N39">
        <v>37</v>
      </c>
      <c r="O39" t="str">
        <f t="shared" si="4"/>
        <v>37</v>
      </c>
      <c r="P39" s="45" t="str">
        <f t="shared" si="5"/>
        <v/>
      </c>
      <c r="Q39" s="26" t="str">
        <f t="shared" si="6"/>
        <v/>
      </c>
      <c r="R39" s="46" t="str">
        <f t="shared" si="7"/>
        <v/>
      </c>
      <c r="S39" s="26" t="str">
        <f t="shared" si="3"/>
        <v/>
      </c>
    </row>
    <row r="40" spans="1:19" x14ac:dyDescent="0.2">
      <c r="A40" s="32" t="str">
        <f>IF(C40="","",C40&amp;H40)</f>
        <v>盛　南7</v>
      </c>
      <c r="B40" s="41">
        <v>1060</v>
      </c>
      <c r="C40" s="42" t="s">
        <v>42</v>
      </c>
      <c r="D40" s="42" t="s">
        <v>172</v>
      </c>
      <c r="E40" s="42" t="s">
        <v>45</v>
      </c>
      <c r="F40" s="42" t="s">
        <v>173</v>
      </c>
      <c r="G40" s="43" t="s">
        <v>32</v>
      </c>
      <c r="H40" s="44">
        <f>COUNTIF($C$3:C40,C40)</f>
        <v>7</v>
      </c>
      <c r="I40">
        <v>39</v>
      </c>
      <c r="J40" t="s">
        <v>102</v>
      </c>
      <c r="K40" t="s">
        <v>103</v>
      </c>
      <c r="L40" t="s">
        <v>34</v>
      </c>
      <c r="M40" t="s">
        <v>452</v>
      </c>
      <c r="N40">
        <v>38</v>
      </c>
      <c r="O40" t="str">
        <f t="shared" si="4"/>
        <v>38</v>
      </c>
      <c r="P40" s="45" t="str">
        <f t="shared" si="5"/>
        <v/>
      </c>
      <c r="Q40" s="26" t="str">
        <f t="shared" si="6"/>
        <v/>
      </c>
      <c r="R40" s="46" t="str">
        <f t="shared" si="7"/>
        <v/>
      </c>
      <c r="S40" s="26" t="str">
        <f t="shared" si="3"/>
        <v/>
      </c>
    </row>
    <row r="41" spans="1:19" x14ac:dyDescent="0.2">
      <c r="A41" s="32" t="str">
        <f>IF(C41="","",C41&amp;H41)</f>
        <v>盛　南8</v>
      </c>
      <c r="B41" s="41">
        <v>1061</v>
      </c>
      <c r="C41" s="42" t="s">
        <v>42</v>
      </c>
      <c r="D41" s="42" t="s">
        <v>174</v>
      </c>
      <c r="E41" s="42" t="s">
        <v>45</v>
      </c>
      <c r="F41" s="42" t="s">
        <v>175</v>
      </c>
      <c r="G41" s="43" t="s">
        <v>32</v>
      </c>
      <c r="H41" s="44">
        <f>COUNTIF($C$3:C41,C41)</f>
        <v>8</v>
      </c>
      <c r="I41">
        <v>40</v>
      </c>
      <c r="J41" t="s">
        <v>104</v>
      </c>
      <c r="K41" t="s">
        <v>104</v>
      </c>
      <c r="L41" t="s">
        <v>34</v>
      </c>
      <c r="M41" t="s">
        <v>452</v>
      </c>
      <c r="N41">
        <v>39</v>
      </c>
      <c r="O41" t="str">
        <f t="shared" si="4"/>
        <v>39</v>
      </c>
      <c r="P41" s="45" t="str">
        <f t="shared" si="5"/>
        <v/>
      </c>
      <c r="Q41" s="26" t="str">
        <f t="shared" si="6"/>
        <v/>
      </c>
      <c r="R41" s="46" t="str">
        <f t="shared" si="7"/>
        <v/>
      </c>
      <c r="S41" s="26" t="str">
        <f t="shared" si="3"/>
        <v/>
      </c>
    </row>
    <row r="42" spans="1:19" x14ac:dyDescent="0.2">
      <c r="A42" s="32" t="str">
        <f>IF(C42="","",C42&amp;H42)</f>
        <v>盛　南9</v>
      </c>
      <c r="B42" s="41">
        <v>1062</v>
      </c>
      <c r="C42" s="42" t="s">
        <v>42</v>
      </c>
      <c r="D42" s="42" t="s">
        <v>176</v>
      </c>
      <c r="E42" s="42" t="s">
        <v>45</v>
      </c>
      <c r="F42" s="42" t="s">
        <v>497</v>
      </c>
      <c r="G42" s="43" t="s">
        <v>32</v>
      </c>
      <c r="H42" s="44">
        <f>COUNTIF($C$3:C42,C42)</f>
        <v>9</v>
      </c>
      <c r="I42">
        <v>41</v>
      </c>
      <c r="J42" t="s">
        <v>105</v>
      </c>
      <c r="K42" t="s">
        <v>106</v>
      </c>
      <c r="L42" t="s">
        <v>34</v>
      </c>
      <c r="M42" t="s">
        <v>452</v>
      </c>
      <c r="N42">
        <v>40</v>
      </c>
      <c r="O42" t="str">
        <f t="shared" si="4"/>
        <v>40</v>
      </c>
      <c r="P42" s="45" t="str">
        <f t="shared" si="5"/>
        <v/>
      </c>
      <c r="Q42" s="26" t="str">
        <f t="shared" si="6"/>
        <v/>
      </c>
      <c r="R42" s="46" t="str">
        <f t="shared" si="7"/>
        <v/>
      </c>
      <c r="S42" s="26" t="str">
        <f t="shared" si="3"/>
        <v/>
      </c>
    </row>
    <row r="43" spans="1:19" x14ac:dyDescent="0.2">
      <c r="A43" s="32" t="str">
        <f>IF(C43="","",C43&amp;H43)</f>
        <v>盛　南10</v>
      </c>
      <c r="B43" s="41">
        <v>1063</v>
      </c>
      <c r="C43" s="42" t="s">
        <v>42</v>
      </c>
      <c r="D43" s="42" t="s">
        <v>177</v>
      </c>
      <c r="E43" s="42" t="s">
        <v>45</v>
      </c>
      <c r="F43" s="42" t="s">
        <v>178</v>
      </c>
      <c r="G43" s="43" t="s">
        <v>39</v>
      </c>
      <c r="H43" s="44">
        <f>COUNTIF($C$3:C43,C43)</f>
        <v>10</v>
      </c>
      <c r="I43">
        <v>42</v>
      </c>
      <c r="J43" t="s">
        <v>107</v>
      </c>
      <c r="K43" t="s">
        <v>108</v>
      </c>
      <c r="L43" t="s">
        <v>34</v>
      </c>
      <c r="M43" t="s">
        <v>452</v>
      </c>
      <c r="N43">
        <v>41</v>
      </c>
      <c r="O43" t="str">
        <f t="shared" si="4"/>
        <v>41</v>
      </c>
      <c r="P43" s="45" t="str">
        <f t="shared" si="5"/>
        <v/>
      </c>
      <c r="Q43" s="26" t="str">
        <f t="shared" si="6"/>
        <v/>
      </c>
      <c r="R43" s="46" t="str">
        <f t="shared" si="7"/>
        <v/>
      </c>
      <c r="S43" s="26" t="str">
        <f t="shared" si="3"/>
        <v/>
      </c>
    </row>
    <row r="44" spans="1:19" x14ac:dyDescent="0.2">
      <c r="A44" s="32" t="str">
        <f>IF(C44="","",C44&amp;H44)</f>
        <v>盛　南11</v>
      </c>
      <c r="B44" s="41">
        <v>1064</v>
      </c>
      <c r="C44" s="42" t="s">
        <v>42</v>
      </c>
      <c r="D44" s="42" t="s">
        <v>179</v>
      </c>
      <c r="E44" s="42" t="s">
        <v>45</v>
      </c>
      <c r="F44" s="42" t="s">
        <v>180</v>
      </c>
      <c r="G44" s="43" t="s">
        <v>39</v>
      </c>
      <c r="H44" s="44">
        <f>COUNTIF($C$3:C44,C44)</f>
        <v>11</v>
      </c>
      <c r="I44">
        <v>43</v>
      </c>
      <c r="J44" t="s">
        <v>109</v>
      </c>
      <c r="K44" t="s">
        <v>109</v>
      </c>
      <c r="L44" t="s">
        <v>34</v>
      </c>
      <c r="M44" t="s">
        <v>452</v>
      </c>
      <c r="N44">
        <v>42</v>
      </c>
      <c r="O44" t="str">
        <f t="shared" si="4"/>
        <v>42</v>
      </c>
      <c r="P44" s="45" t="str">
        <f t="shared" si="5"/>
        <v/>
      </c>
      <c r="Q44" s="26" t="str">
        <f t="shared" si="6"/>
        <v/>
      </c>
      <c r="R44" s="46" t="str">
        <f t="shared" si="7"/>
        <v/>
      </c>
      <c r="S44" s="26" t="str">
        <f t="shared" si="3"/>
        <v/>
      </c>
    </row>
    <row r="45" spans="1:19" x14ac:dyDescent="0.2">
      <c r="A45" s="32" t="str">
        <f>IF(C45="","",C45&amp;H45)</f>
        <v>盛　南12</v>
      </c>
      <c r="B45" s="41">
        <v>1065</v>
      </c>
      <c r="C45" s="42" t="s">
        <v>42</v>
      </c>
      <c r="D45" s="42" t="s">
        <v>181</v>
      </c>
      <c r="E45" s="42" t="s">
        <v>45</v>
      </c>
      <c r="F45" s="42" t="s">
        <v>182</v>
      </c>
      <c r="G45" s="43" t="s">
        <v>39</v>
      </c>
      <c r="H45" s="44">
        <f>COUNTIF($C$3:C45,C45)</f>
        <v>12</v>
      </c>
      <c r="I45">
        <v>44</v>
      </c>
      <c r="J45" t="s">
        <v>110</v>
      </c>
      <c r="K45" t="s">
        <v>111</v>
      </c>
      <c r="L45" t="s">
        <v>34</v>
      </c>
      <c r="M45" t="s">
        <v>452</v>
      </c>
      <c r="N45">
        <v>43</v>
      </c>
      <c r="O45" t="str">
        <f t="shared" si="4"/>
        <v>43</v>
      </c>
      <c r="P45" s="45" t="str">
        <f t="shared" si="5"/>
        <v/>
      </c>
      <c r="Q45" s="26" t="str">
        <f t="shared" si="6"/>
        <v/>
      </c>
      <c r="R45" s="46" t="str">
        <f t="shared" si="7"/>
        <v/>
      </c>
      <c r="S45" s="26" t="str">
        <f t="shared" si="3"/>
        <v/>
      </c>
    </row>
    <row r="46" spans="1:19" x14ac:dyDescent="0.2">
      <c r="A46" s="32" t="str">
        <f>IF(C46="","",C46&amp;H46)</f>
        <v>盛　南13</v>
      </c>
      <c r="B46" s="41">
        <v>1066</v>
      </c>
      <c r="C46" s="42" t="s">
        <v>42</v>
      </c>
      <c r="D46" s="42" t="s">
        <v>183</v>
      </c>
      <c r="E46" s="42" t="s">
        <v>45</v>
      </c>
      <c r="F46" s="42" t="s">
        <v>184</v>
      </c>
      <c r="G46" s="43" t="s">
        <v>39</v>
      </c>
      <c r="H46" s="44">
        <f>COUNTIF($C$3:C46,C46)</f>
        <v>13</v>
      </c>
      <c r="I46">
        <v>45</v>
      </c>
      <c r="J46" t="s">
        <v>112</v>
      </c>
      <c r="K46" t="s">
        <v>113</v>
      </c>
      <c r="L46" t="s">
        <v>34</v>
      </c>
      <c r="M46" t="s">
        <v>452</v>
      </c>
      <c r="N46">
        <v>44</v>
      </c>
      <c r="O46" t="str">
        <f t="shared" si="4"/>
        <v>44</v>
      </c>
      <c r="P46" s="45" t="str">
        <f t="shared" si="5"/>
        <v/>
      </c>
      <c r="Q46" s="26" t="str">
        <f t="shared" si="6"/>
        <v/>
      </c>
      <c r="R46" s="46" t="str">
        <f t="shared" si="7"/>
        <v/>
      </c>
      <c r="S46" s="26" t="str">
        <f t="shared" si="3"/>
        <v/>
      </c>
    </row>
    <row r="47" spans="1:19" x14ac:dyDescent="0.2">
      <c r="A47" s="32" t="str">
        <f>IF(C47="","",C47&amp;H47)</f>
        <v>盛　南14</v>
      </c>
      <c r="B47" s="41">
        <v>1067</v>
      </c>
      <c r="C47" s="42" t="s">
        <v>42</v>
      </c>
      <c r="D47" s="42" t="s">
        <v>185</v>
      </c>
      <c r="E47" s="42" t="s">
        <v>45</v>
      </c>
      <c r="F47" s="42" t="s">
        <v>498</v>
      </c>
      <c r="G47" s="43" t="s">
        <v>39</v>
      </c>
      <c r="H47" s="44">
        <f>COUNTIF($C$3:C47,C47)</f>
        <v>14</v>
      </c>
      <c r="I47">
        <v>46</v>
      </c>
      <c r="J47" t="s">
        <v>114</v>
      </c>
      <c r="K47" t="s">
        <v>115</v>
      </c>
      <c r="L47" t="s">
        <v>34</v>
      </c>
      <c r="M47" t="s">
        <v>452</v>
      </c>
      <c r="N47">
        <v>45</v>
      </c>
      <c r="O47" t="str">
        <f t="shared" si="4"/>
        <v>45</v>
      </c>
      <c r="P47" s="45" t="str">
        <f t="shared" si="5"/>
        <v/>
      </c>
      <c r="Q47" s="26" t="str">
        <f t="shared" si="6"/>
        <v/>
      </c>
      <c r="R47" s="46" t="str">
        <f t="shared" si="7"/>
        <v/>
      </c>
      <c r="S47" s="26" t="str">
        <f t="shared" si="3"/>
        <v/>
      </c>
    </row>
    <row r="48" spans="1:19" x14ac:dyDescent="0.2">
      <c r="A48" s="32" t="str">
        <f>IF(C48="","",C48&amp;H48)</f>
        <v>盛　南15</v>
      </c>
      <c r="B48" s="41">
        <v>1068</v>
      </c>
      <c r="C48" s="42" t="s">
        <v>42</v>
      </c>
      <c r="D48" s="42" t="s">
        <v>186</v>
      </c>
      <c r="E48" s="42" t="s">
        <v>45</v>
      </c>
      <c r="F48" s="42" t="s">
        <v>187</v>
      </c>
      <c r="G48" s="43" t="s">
        <v>39</v>
      </c>
      <c r="H48" s="44">
        <f>COUNTIF($C$3:C48,C48)</f>
        <v>15</v>
      </c>
      <c r="I48">
        <v>47</v>
      </c>
      <c r="J48" t="s">
        <v>116</v>
      </c>
      <c r="K48" t="s">
        <v>117</v>
      </c>
      <c r="L48" t="s">
        <v>34</v>
      </c>
      <c r="M48" t="s">
        <v>452</v>
      </c>
      <c r="N48">
        <v>46</v>
      </c>
      <c r="O48" t="str">
        <f t="shared" si="4"/>
        <v>46</v>
      </c>
      <c r="P48" s="45" t="str">
        <f t="shared" si="5"/>
        <v/>
      </c>
      <c r="Q48" s="26" t="str">
        <f t="shared" si="6"/>
        <v/>
      </c>
      <c r="R48" s="46" t="str">
        <f t="shared" si="7"/>
        <v/>
      </c>
      <c r="S48" s="26" t="str">
        <f t="shared" si="3"/>
        <v/>
      </c>
    </row>
    <row r="49" spans="1:19" x14ac:dyDescent="0.2">
      <c r="A49" s="32" t="str">
        <f>IF(C49="","",C49&amp;H49)</f>
        <v>盛　南16</v>
      </c>
      <c r="B49" s="41">
        <v>1069</v>
      </c>
      <c r="C49" s="42" t="s">
        <v>42</v>
      </c>
      <c r="D49" s="42" t="s">
        <v>188</v>
      </c>
      <c r="E49" s="42" t="s">
        <v>45</v>
      </c>
      <c r="F49" s="42" t="s">
        <v>499</v>
      </c>
      <c r="G49" s="43" t="s">
        <v>39</v>
      </c>
      <c r="H49" s="44">
        <f>COUNTIF($C$3:C49,C49)</f>
        <v>16</v>
      </c>
      <c r="N49">
        <v>47</v>
      </c>
      <c r="O49" t="str">
        <f t="shared" si="4"/>
        <v>47</v>
      </c>
      <c r="P49" s="45" t="str">
        <f t="shared" si="5"/>
        <v/>
      </c>
      <c r="Q49" s="26" t="str">
        <f t="shared" si="6"/>
        <v/>
      </c>
      <c r="R49" s="46" t="str">
        <f t="shared" si="7"/>
        <v/>
      </c>
      <c r="S49" s="26" t="str">
        <f t="shared" si="3"/>
        <v/>
      </c>
    </row>
    <row r="50" spans="1:19" x14ac:dyDescent="0.2">
      <c r="A50" s="32" t="str">
        <f>IF(C50="","",C50&amp;H50)</f>
        <v>盛　南17</v>
      </c>
      <c r="B50" s="41">
        <v>1070</v>
      </c>
      <c r="C50" s="42" t="s">
        <v>42</v>
      </c>
      <c r="D50" s="42" t="s">
        <v>500</v>
      </c>
      <c r="E50" s="42" t="s">
        <v>61</v>
      </c>
      <c r="F50" s="42" t="s">
        <v>501</v>
      </c>
      <c r="G50" s="43" t="s">
        <v>32</v>
      </c>
      <c r="H50" s="44">
        <f>COUNTIF($C$3:C50,C50)</f>
        <v>17</v>
      </c>
      <c r="N50">
        <v>48</v>
      </c>
      <c r="O50" t="str">
        <f t="shared" si="4"/>
        <v>48</v>
      </c>
      <c r="P50" s="45" t="str">
        <f t="shared" si="5"/>
        <v/>
      </c>
      <c r="Q50" s="26" t="str">
        <f t="shared" si="6"/>
        <v/>
      </c>
      <c r="R50" s="46" t="str">
        <f t="shared" si="7"/>
        <v/>
      </c>
      <c r="S50" s="26" t="str">
        <f t="shared" si="3"/>
        <v/>
      </c>
    </row>
    <row r="51" spans="1:19" x14ac:dyDescent="0.2">
      <c r="A51" s="32" t="str">
        <f>IF(C51="","",C51&amp;H51)</f>
        <v>盛　南18</v>
      </c>
      <c r="B51" s="41">
        <v>1071</v>
      </c>
      <c r="C51" s="42" t="s">
        <v>42</v>
      </c>
      <c r="D51" s="42" t="s">
        <v>502</v>
      </c>
      <c r="E51" s="42" t="s">
        <v>61</v>
      </c>
      <c r="F51" s="42" t="s">
        <v>503</v>
      </c>
      <c r="G51" s="43" t="s">
        <v>32</v>
      </c>
      <c r="H51" s="44">
        <f>COUNTIF($C$3:C51,C51)</f>
        <v>18</v>
      </c>
      <c r="N51">
        <v>49</v>
      </c>
      <c r="O51" t="str">
        <f t="shared" si="4"/>
        <v>49</v>
      </c>
      <c r="P51" s="45" t="str">
        <f t="shared" si="5"/>
        <v/>
      </c>
      <c r="Q51" s="26" t="str">
        <f t="shared" si="6"/>
        <v/>
      </c>
      <c r="R51" s="46" t="str">
        <f t="shared" si="7"/>
        <v/>
      </c>
      <c r="S51" s="26" t="str">
        <f t="shared" si="3"/>
        <v/>
      </c>
    </row>
    <row r="52" spans="1:19" x14ac:dyDescent="0.2">
      <c r="A52" s="32" t="str">
        <f>IF(C52="","",C52&amp;H52)</f>
        <v>盛　南19</v>
      </c>
      <c r="B52" s="41">
        <v>1072</v>
      </c>
      <c r="C52" s="42" t="s">
        <v>42</v>
      </c>
      <c r="D52" s="42" t="s">
        <v>504</v>
      </c>
      <c r="E52" s="42" t="s">
        <v>61</v>
      </c>
      <c r="F52" s="42" t="s">
        <v>505</v>
      </c>
      <c r="G52" s="43" t="s">
        <v>39</v>
      </c>
      <c r="H52" s="44">
        <f>COUNTIF($C$3:C52,C52)</f>
        <v>19</v>
      </c>
      <c r="N52">
        <v>50</v>
      </c>
      <c r="O52" t="str">
        <f t="shared" si="4"/>
        <v>50</v>
      </c>
      <c r="P52" s="45" t="str">
        <f t="shared" si="5"/>
        <v/>
      </c>
      <c r="Q52" s="26" t="str">
        <f t="shared" si="6"/>
        <v/>
      </c>
      <c r="R52" s="46" t="str">
        <f t="shared" si="7"/>
        <v/>
      </c>
      <c r="S52" s="26" t="str">
        <f t="shared" si="3"/>
        <v/>
      </c>
    </row>
    <row r="53" spans="1:19" x14ac:dyDescent="0.2">
      <c r="A53" s="32" t="str">
        <f>IF(C53="","",C53&amp;H53)</f>
        <v>盛　南20</v>
      </c>
      <c r="B53" s="41">
        <v>1073</v>
      </c>
      <c r="C53" s="42" t="s">
        <v>42</v>
      </c>
      <c r="D53" s="42" t="s">
        <v>506</v>
      </c>
      <c r="E53" s="42" t="s">
        <v>61</v>
      </c>
      <c r="F53" s="42" t="s">
        <v>507</v>
      </c>
      <c r="G53" s="43" t="s">
        <v>39</v>
      </c>
      <c r="H53" s="44">
        <f>COUNTIF($C$3:C53,C53)</f>
        <v>20</v>
      </c>
      <c r="N53">
        <v>51</v>
      </c>
      <c r="O53" t="str">
        <f t="shared" si="4"/>
        <v>51</v>
      </c>
      <c r="P53" s="45" t="str">
        <f t="shared" si="5"/>
        <v/>
      </c>
      <c r="Q53" s="26" t="str">
        <f t="shared" si="6"/>
        <v/>
      </c>
      <c r="R53" s="46" t="str">
        <f t="shared" si="7"/>
        <v/>
      </c>
      <c r="S53" s="26" t="str">
        <f t="shared" si="3"/>
        <v/>
      </c>
    </row>
    <row r="54" spans="1:19" x14ac:dyDescent="0.2">
      <c r="A54" s="32" t="str">
        <f>IF(C54="","",C54&amp;H54)</f>
        <v>盛　南21</v>
      </c>
      <c r="B54" s="41">
        <v>1074</v>
      </c>
      <c r="C54" s="42" t="s">
        <v>42</v>
      </c>
      <c r="D54" s="42" t="s">
        <v>508</v>
      </c>
      <c r="E54" s="42" t="s">
        <v>61</v>
      </c>
      <c r="F54" s="42" t="s">
        <v>509</v>
      </c>
      <c r="G54" s="43" t="s">
        <v>39</v>
      </c>
      <c r="H54" s="44">
        <f>COUNTIF($C$3:C54,C54)</f>
        <v>21</v>
      </c>
      <c r="N54">
        <v>52</v>
      </c>
      <c r="O54" t="str">
        <f t="shared" si="4"/>
        <v>52</v>
      </c>
      <c r="P54" s="45" t="str">
        <f t="shared" si="5"/>
        <v/>
      </c>
      <c r="Q54" s="26" t="str">
        <f t="shared" si="6"/>
        <v/>
      </c>
      <c r="R54" s="46" t="str">
        <f t="shared" si="7"/>
        <v/>
      </c>
      <c r="S54" s="26" t="str">
        <f t="shared" si="3"/>
        <v/>
      </c>
    </row>
    <row r="55" spans="1:19" x14ac:dyDescent="0.2">
      <c r="A55" s="32" t="str">
        <f>IF(C55="","",C55&amp;H55)</f>
        <v>盛　南22</v>
      </c>
      <c r="B55" s="41">
        <v>1075</v>
      </c>
      <c r="C55" s="42" t="s">
        <v>42</v>
      </c>
      <c r="D55" s="42" t="s">
        <v>510</v>
      </c>
      <c r="E55" s="42" t="s">
        <v>61</v>
      </c>
      <c r="F55" s="42" t="s">
        <v>511</v>
      </c>
      <c r="G55" s="43" t="s">
        <v>39</v>
      </c>
      <c r="H55" s="44">
        <f>COUNTIF($C$3:C55,C55)</f>
        <v>22</v>
      </c>
      <c r="N55">
        <v>53</v>
      </c>
      <c r="O55" t="str">
        <f t="shared" si="4"/>
        <v>53</v>
      </c>
      <c r="P55" s="45" t="str">
        <f t="shared" si="5"/>
        <v/>
      </c>
      <c r="Q55" s="26" t="str">
        <f t="shared" si="6"/>
        <v/>
      </c>
      <c r="R55" s="46" t="str">
        <f t="shared" si="7"/>
        <v/>
      </c>
      <c r="S55" s="26" t="str">
        <f t="shared" si="3"/>
        <v/>
      </c>
    </row>
    <row r="56" spans="1:19" x14ac:dyDescent="0.2">
      <c r="A56" s="32" t="str">
        <f>IF(C56="","",C56&amp;H56)</f>
        <v>盛　南23</v>
      </c>
      <c r="B56" s="41">
        <v>1076</v>
      </c>
      <c r="C56" s="42" t="s">
        <v>42</v>
      </c>
      <c r="D56" s="42" t="s">
        <v>512</v>
      </c>
      <c r="E56" s="42" t="s">
        <v>61</v>
      </c>
      <c r="F56" s="42" t="s">
        <v>513</v>
      </c>
      <c r="G56" s="43" t="s">
        <v>39</v>
      </c>
      <c r="H56" s="44">
        <f>COUNTIF($C$3:C56,C56)</f>
        <v>23</v>
      </c>
      <c r="J56" t="s">
        <v>118</v>
      </c>
      <c r="N56">
        <v>54</v>
      </c>
      <c r="O56" t="str">
        <f t="shared" si="4"/>
        <v>54</v>
      </c>
      <c r="P56" s="45" t="str">
        <f t="shared" si="5"/>
        <v/>
      </c>
      <c r="Q56" s="26" t="str">
        <f t="shared" si="6"/>
        <v/>
      </c>
      <c r="R56" s="46" t="str">
        <f t="shared" si="7"/>
        <v/>
      </c>
      <c r="S56" s="26" t="str">
        <f t="shared" si="3"/>
        <v/>
      </c>
    </row>
    <row r="57" spans="1:19" x14ac:dyDescent="0.2">
      <c r="A57" s="32" t="str">
        <f>IF(C57="","",C57&amp;H57)</f>
        <v>不来方1</v>
      </c>
      <c r="B57" s="41">
        <v>1082</v>
      </c>
      <c r="C57" s="42" t="s">
        <v>44</v>
      </c>
      <c r="D57" s="42" t="s">
        <v>189</v>
      </c>
      <c r="E57" s="42" t="s">
        <v>45</v>
      </c>
      <c r="F57" s="42" t="s">
        <v>190</v>
      </c>
      <c r="G57" s="43" t="s">
        <v>32</v>
      </c>
      <c r="H57" s="44">
        <f>COUNTIF($C$3:C57,C57)</f>
        <v>1</v>
      </c>
      <c r="J57" t="s">
        <v>118</v>
      </c>
      <c r="N57">
        <v>55</v>
      </c>
      <c r="O57" t="str">
        <f t="shared" si="4"/>
        <v>55</v>
      </c>
      <c r="P57" s="45" t="str">
        <f t="shared" si="5"/>
        <v/>
      </c>
      <c r="Q57" s="26" t="str">
        <f t="shared" si="6"/>
        <v/>
      </c>
      <c r="R57" s="46" t="str">
        <f t="shared" si="7"/>
        <v/>
      </c>
      <c r="S57" s="26" t="str">
        <f t="shared" si="3"/>
        <v/>
      </c>
    </row>
    <row r="58" spans="1:19" x14ac:dyDescent="0.2">
      <c r="A58" s="32" t="str">
        <f>IF(C58="","",C58&amp;H58)</f>
        <v>不来方2</v>
      </c>
      <c r="B58" s="41">
        <v>1083</v>
      </c>
      <c r="C58" s="42" t="s">
        <v>44</v>
      </c>
      <c r="D58" s="42" t="s">
        <v>191</v>
      </c>
      <c r="E58" s="42" t="s">
        <v>45</v>
      </c>
      <c r="F58" s="42" t="s">
        <v>192</v>
      </c>
      <c r="G58" s="43" t="s">
        <v>39</v>
      </c>
      <c r="H58" s="44">
        <f>COUNTIF($C$3:C58,C58)</f>
        <v>2</v>
      </c>
      <c r="J58" t="s">
        <v>118</v>
      </c>
      <c r="N58">
        <v>56</v>
      </c>
      <c r="O58" t="str">
        <f t="shared" si="4"/>
        <v>56</v>
      </c>
      <c r="P58" s="45" t="str">
        <f t="shared" si="5"/>
        <v/>
      </c>
      <c r="Q58" s="26" t="str">
        <f t="shared" si="6"/>
        <v/>
      </c>
      <c r="R58" s="46" t="str">
        <f t="shared" si="7"/>
        <v/>
      </c>
      <c r="S58" s="26" t="str">
        <f t="shared" si="3"/>
        <v/>
      </c>
    </row>
    <row r="59" spans="1:19" x14ac:dyDescent="0.2">
      <c r="A59" s="32" t="str">
        <f>IF(C59="","",C59&amp;H59)</f>
        <v>不来方3</v>
      </c>
      <c r="B59" s="41">
        <v>1084</v>
      </c>
      <c r="C59" s="42" t="s">
        <v>44</v>
      </c>
      <c r="D59" s="42" t="s">
        <v>193</v>
      </c>
      <c r="E59" s="42" t="s">
        <v>45</v>
      </c>
      <c r="F59" s="42" t="s">
        <v>194</v>
      </c>
      <c r="G59" s="43" t="s">
        <v>39</v>
      </c>
      <c r="H59" s="44">
        <f>COUNTIF($C$3:C59,C59)</f>
        <v>3</v>
      </c>
      <c r="J59" t="s">
        <v>118</v>
      </c>
      <c r="N59">
        <v>57</v>
      </c>
      <c r="O59" t="str">
        <f t="shared" si="4"/>
        <v>57</v>
      </c>
      <c r="P59" s="45" t="str">
        <f t="shared" si="5"/>
        <v/>
      </c>
      <c r="Q59" s="26" t="str">
        <f t="shared" si="6"/>
        <v/>
      </c>
      <c r="R59" s="46" t="str">
        <f t="shared" si="7"/>
        <v/>
      </c>
      <c r="S59" s="26" t="str">
        <f t="shared" si="3"/>
        <v/>
      </c>
    </row>
    <row r="60" spans="1:19" x14ac:dyDescent="0.2">
      <c r="A60" s="32" t="str">
        <f>IF(C60="","",C60&amp;H60)</f>
        <v>不来方4</v>
      </c>
      <c r="B60" s="41">
        <v>1085</v>
      </c>
      <c r="C60" s="42" t="s">
        <v>44</v>
      </c>
      <c r="D60" s="42" t="s">
        <v>195</v>
      </c>
      <c r="E60" s="42" t="s">
        <v>45</v>
      </c>
      <c r="F60" s="42" t="s">
        <v>196</v>
      </c>
      <c r="G60" s="43" t="s">
        <v>39</v>
      </c>
      <c r="H60" s="44">
        <f>COUNTIF($C$3:C60,C60)</f>
        <v>4</v>
      </c>
      <c r="J60" t="s">
        <v>118</v>
      </c>
      <c r="N60">
        <v>58</v>
      </c>
      <c r="O60" t="str">
        <f t="shared" si="4"/>
        <v>58</v>
      </c>
      <c r="P60" s="45" t="str">
        <f t="shared" si="5"/>
        <v/>
      </c>
      <c r="Q60" s="26" t="str">
        <f t="shared" si="6"/>
        <v/>
      </c>
      <c r="R60" s="46" t="str">
        <f t="shared" si="7"/>
        <v/>
      </c>
      <c r="S60" s="26" t="str">
        <f t="shared" si="3"/>
        <v/>
      </c>
    </row>
    <row r="61" spans="1:19" x14ac:dyDescent="0.2">
      <c r="A61" s="32" t="str">
        <f>IF(C61="","",C61&amp;H61)</f>
        <v>不来方5</v>
      </c>
      <c r="B61" s="41">
        <v>1086</v>
      </c>
      <c r="C61" s="42" t="s">
        <v>44</v>
      </c>
      <c r="D61" s="42" t="s">
        <v>514</v>
      </c>
      <c r="E61" s="42" t="s">
        <v>61</v>
      </c>
      <c r="F61" s="42" t="s">
        <v>515</v>
      </c>
      <c r="G61" s="43" t="s">
        <v>32</v>
      </c>
      <c r="H61" s="44">
        <f>COUNTIF($C$3:C61,C61)</f>
        <v>5</v>
      </c>
      <c r="J61" t="s">
        <v>118</v>
      </c>
      <c r="N61">
        <v>59</v>
      </c>
      <c r="O61" t="str">
        <f t="shared" si="4"/>
        <v>59</v>
      </c>
      <c r="P61" s="45" t="str">
        <f t="shared" si="5"/>
        <v/>
      </c>
      <c r="Q61" s="26" t="str">
        <f t="shared" si="6"/>
        <v/>
      </c>
      <c r="R61" s="46" t="str">
        <f t="shared" si="7"/>
        <v/>
      </c>
      <c r="S61" s="26" t="str">
        <f t="shared" si="3"/>
        <v/>
      </c>
    </row>
    <row r="62" spans="1:19" x14ac:dyDescent="0.2">
      <c r="A62" s="32" t="str">
        <f>IF(C62="","",C62&amp;H62)</f>
        <v>不来方6</v>
      </c>
      <c r="B62" s="41">
        <v>1087</v>
      </c>
      <c r="C62" s="42" t="s">
        <v>44</v>
      </c>
      <c r="D62" s="42" t="s">
        <v>516</v>
      </c>
      <c r="E62" s="42" t="s">
        <v>61</v>
      </c>
      <c r="F62" s="42" t="s">
        <v>517</v>
      </c>
      <c r="G62" s="43" t="s">
        <v>32</v>
      </c>
      <c r="H62" s="44">
        <f>COUNTIF($C$3:C62,C62)</f>
        <v>6</v>
      </c>
      <c r="J62" t="s">
        <v>118</v>
      </c>
      <c r="N62">
        <v>60</v>
      </c>
      <c r="O62" t="str">
        <f t="shared" si="4"/>
        <v>60</v>
      </c>
      <c r="P62" s="45" t="str">
        <f t="shared" si="5"/>
        <v/>
      </c>
      <c r="Q62" s="26" t="str">
        <f t="shared" si="6"/>
        <v/>
      </c>
      <c r="R62" s="46" t="str">
        <f t="shared" si="7"/>
        <v/>
      </c>
      <c r="S62" s="26" t="str">
        <f t="shared" si="3"/>
        <v/>
      </c>
    </row>
    <row r="63" spans="1:19" x14ac:dyDescent="0.2">
      <c r="A63" s="32" t="str">
        <f>IF(C63="","",C63&amp;H63)</f>
        <v>盛　商1</v>
      </c>
      <c r="B63" s="41">
        <v>1091</v>
      </c>
      <c r="C63" s="42" t="s">
        <v>46</v>
      </c>
      <c r="D63" s="42" t="s">
        <v>518</v>
      </c>
      <c r="E63" s="42" t="s">
        <v>61</v>
      </c>
      <c r="F63" s="42" t="s">
        <v>519</v>
      </c>
      <c r="G63" s="43" t="s">
        <v>39</v>
      </c>
      <c r="H63" s="44">
        <f>COUNTIF($C$3:C63,C63)</f>
        <v>1</v>
      </c>
      <c r="J63" t="s">
        <v>118</v>
      </c>
    </row>
    <row r="64" spans="1:19" x14ac:dyDescent="0.2">
      <c r="A64" s="32" t="str">
        <f>IF(C64="","",C64&amp;H64)</f>
        <v>盛　商2</v>
      </c>
      <c r="B64" s="41">
        <v>1092</v>
      </c>
      <c r="C64" s="42" t="s">
        <v>46</v>
      </c>
      <c r="D64" s="42" t="s">
        <v>520</v>
      </c>
      <c r="E64" s="42" t="s">
        <v>61</v>
      </c>
      <c r="F64" s="42" t="s">
        <v>521</v>
      </c>
      <c r="G64" s="43" t="s">
        <v>39</v>
      </c>
      <c r="H64" s="44">
        <f>COUNTIF($C$3:C64,C64)</f>
        <v>2</v>
      </c>
      <c r="J64" t="s">
        <v>118</v>
      </c>
    </row>
    <row r="65" spans="1:10" x14ac:dyDescent="0.2">
      <c r="A65" s="32" t="str">
        <f>IF(C65="","",C65&amp;H65)</f>
        <v>盛　農1</v>
      </c>
      <c r="B65" s="41">
        <v>1093</v>
      </c>
      <c r="C65" s="42" t="s">
        <v>48</v>
      </c>
      <c r="D65" s="42" t="s">
        <v>522</v>
      </c>
      <c r="E65" s="42" t="s">
        <v>61</v>
      </c>
      <c r="F65" s="42" t="s">
        <v>523</v>
      </c>
      <c r="G65" s="43" t="s">
        <v>32</v>
      </c>
      <c r="H65" s="44">
        <f>COUNTIF($C$3:C65,C65)</f>
        <v>1</v>
      </c>
      <c r="J65" t="s">
        <v>118</v>
      </c>
    </row>
    <row r="66" spans="1:10" x14ac:dyDescent="0.2">
      <c r="A66" s="32" t="str">
        <f>IF(C66="","",C66&amp;H66)</f>
        <v>盛　農2</v>
      </c>
      <c r="B66" s="41">
        <v>1094</v>
      </c>
      <c r="C66" s="42" t="s">
        <v>48</v>
      </c>
      <c r="D66" s="42" t="s">
        <v>524</v>
      </c>
      <c r="E66" s="42" t="s">
        <v>61</v>
      </c>
      <c r="F66" s="42" t="s">
        <v>525</v>
      </c>
      <c r="G66" s="43" t="s">
        <v>32</v>
      </c>
      <c r="H66" s="44">
        <f>COUNTIF($C$3:C66,C66)</f>
        <v>2</v>
      </c>
      <c r="J66" t="s">
        <v>118</v>
      </c>
    </row>
    <row r="67" spans="1:10" x14ac:dyDescent="0.2">
      <c r="A67" s="32" t="str">
        <f>IF(C67="","",C67&amp;H67)</f>
        <v>盛　農3</v>
      </c>
      <c r="B67" s="41">
        <v>1095</v>
      </c>
      <c r="C67" s="42" t="s">
        <v>48</v>
      </c>
      <c r="D67" s="42" t="s">
        <v>526</v>
      </c>
      <c r="E67" s="42" t="s">
        <v>61</v>
      </c>
      <c r="F67" s="42" t="s">
        <v>527</v>
      </c>
      <c r="G67" s="43" t="s">
        <v>39</v>
      </c>
      <c r="H67" s="44">
        <f>COUNTIF($C$3:C67,C67)</f>
        <v>3</v>
      </c>
      <c r="J67" t="s">
        <v>118</v>
      </c>
    </row>
    <row r="68" spans="1:10" x14ac:dyDescent="0.2">
      <c r="A68" s="32" t="str">
        <f>IF(C68="","",C68&amp;H68)</f>
        <v>盛　工1</v>
      </c>
      <c r="B68" s="41">
        <v>1096</v>
      </c>
      <c r="C68" s="42" t="s">
        <v>50</v>
      </c>
      <c r="D68" s="42" t="s">
        <v>198</v>
      </c>
      <c r="E68" s="42" t="s">
        <v>45</v>
      </c>
      <c r="F68" s="42" t="s">
        <v>199</v>
      </c>
      <c r="G68" s="43" t="s">
        <v>32</v>
      </c>
      <c r="H68" s="44">
        <f>COUNTIF($C$3:C68,C68)</f>
        <v>1</v>
      </c>
      <c r="J68" t="s">
        <v>118</v>
      </c>
    </row>
    <row r="69" spans="1:10" x14ac:dyDescent="0.2">
      <c r="A69" s="32" t="str">
        <f>IF(C69="","",C69&amp;H69)</f>
        <v>盛　工2</v>
      </c>
      <c r="B69" s="41">
        <v>1097</v>
      </c>
      <c r="C69" s="42" t="s">
        <v>50</v>
      </c>
      <c r="D69" s="42" t="s">
        <v>200</v>
      </c>
      <c r="E69" s="42" t="s">
        <v>45</v>
      </c>
      <c r="F69" s="42" t="s">
        <v>201</v>
      </c>
      <c r="G69" s="43" t="s">
        <v>32</v>
      </c>
      <c r="H69" s="44">
        <f>COUNTIF($C$3:C69,C69)</f>
        <v>2</v>
      </c>
      <c r="J69" t="s">
        <v>118</v>
      </c>
    </row>
    <row r="70" spans="1:10" x14ac:dyDescent="0.2">
      <c r="A70" s="32" t="str">
        <f>IF(C70="","",C70&amp;H70)</f>
        <v>盛　工3</v>
      </c>
      <c r="B70" s="41">
        <v>1098</v>
      </c>
      <c r="C70" s="42" t="s">
        <v>50</v>
      </c>
      <c r="D70" s="42" t="s">
        <v>202</v>
      </c>
      <c r="E70" s="42" t="s">
        <v>45</v>
      </c>
      <c r="F70" s="42" t="s">
        <v>203</v>
      </c>
      <c r="G70" s="43" t="s">
        <v>32</v>
      </c>
      <c r="H70" s="44">
        <f>COUNTIF($C$3:C70,C70)</f>
        <v>3</v>
      </c>
      <c r="J70" t="s">
        <v>118</v>
      </c>
    </row>
    <row r="71" spans="1:10" x14ac:dyDescent="0.2">
      <c r="A71" s="32" t="str">
        <f>IF(C71="","",C71&amp;H71)</f>
        <v>盛　工4</v>
      </c>
      <c r="B71" s="41">
        <v>1099</v>
      </c>
      <c r="C71" s="42" t="s">
        <v>50</v>
      </c>
      <c r="D71" s="42" t="s">
        <v>204</v>
      </c>
      <c r="E71" s="42" t="s">
        <v>45</v>
      </c>
      <c r="F71" s="42" t="s">
        <v>205</v>
      </c>
      <c r="G71" s="43" t="s">
        <v>32</v>
      </c>
      <c r="H71" s="44">
        <f>COUNTIF($C$3:C71,C71)</f>
        <v>4</v>
      </c>
      <c r="J71" t="s">
        <v>118</v>
      </c>
    </row>
    <row r="72" spans="1:10" x14ac:dyDescent="0.2">
      <c r="A72" s="32" t="str">
        <f>IF(C72="","",C72&amp;H72)</f>
        <v>盛　工5</v>
      </c>
      <c r="B72" s="41">
        <v>1100</v>
      </c>
      <c r="C72" s="42" t="s">
        <v>50</v>
      </c>
      <c r="D72" s="42" t="s">
        <v>206</v>
      </c>
      <c r="E72" s="42" t="s">
        <v>45</v>
      </c>
      <c r="F72" s="42" t="s">
        <v>207</v>
      </c>
      <c r="G72" s="43" t="s">
        <v>32</v>
      </c>
      <c r="H72" s="44">
        <f>COUNTIF($C$3:C72,C72)</f>
        <v>5</v>
      </c>
      <c r="J72" t="s">
        <v>118</v>
      </c>
    </row>
    <row r="73" spans="1:10" x14ac:dyDescent="0.2">
      <c r="A73" s="32" t="str">
        <f>IF(C73="","",C73&amp;H73)</f>
        <v>盛　工6</v>
      </c>
      <c r="B73" s="41">
        <v>1101</v>
      </c>
      <c r="C73" s="42" t="s">
        <v>50</v>
      </c>
      <c r="D73" s="42" t="s">
        <v>208</v>
      </c>
      <c r="E73" s="42" t="s">
        <v>45</v>
      </c>
      <c r="F73" s="42" t="s">
        <v>209</v>
      </c>
      <c r="G73" s="43" t="s">
        <v>32</v>
      </c>
      <c r="H73" s="44">
        <f>COUNTIF($C$3:C73,C73)</f>
        <v>6</v>
      </c>
      <c r="J73" t="s">
        <v>118</v>
      </c>
    </row>
    <row r="74" spans="1:10" x14ac:dyDescent="0.2">
      <c r="A74" s="32" t="str">
        <f>IF(C74="","",C74&amp;H74)</f>
        <v>盛　工7</v>
      </c>
      <c r="B74" s="41">
        <v>1102</v>
      </c>
      <c r="C74" s="42" t="s">
        <v>50</v>
      </c>
      <c r="D74" s="42" t="s">
        <v>210</v>
      </c>
      <c r="E74" s="42" t="s">
        <v>45</v>
      </c>
      <c r="F74" s="42" t="s">
        <v>211</v>
      </c>
      <c r="G74" s="43" t="s">
        <v>32</v>
      </c>
      <c r="H74" s="44">
        <f>COUNTIF($C$3:C74,C74)</f>
        <v>7</v>
      </c>
      <c r="J74" t="s">
        <v>118</v>
      </c>
    </row>
    <row r="75" spans="1:10" x14ac:dyDescent="0.2">
      <c r="A75" s="32" t="str">
        <f>IF(C75="","",C75&amp;H75)</f>
        <v>盛　工8</v>
      </c>
      <c r="B75" s="41">
        <v>1103</v>
      </c>
      <c r="C75" s="42" t="s">
        <v>50</v>
      </c>
      <c r="D75" s="42" t="s">
        <v>212</v>
      </c>
      <c r="E75" s="42" t="s">
        <v>45</v>
      </c>
      <c r="F75" s="42" t="s">
        <v>213</v>
      </c>
      <c r="G75" s="43" t="s">
        <v>32</v>
      </c>
      <c r="H75" s="44">
        <f>COUNTIF($C$3:C75,C75)</f>
        <v>8</v>
      </c>
      <c r="J75" t="s">
        <v>118</v>
      </c>
    </row>
    <row r="76" spans="1:10" x14ac:dyDescent="0.2">
      <c r="A76" s="32" t="str">
        <f>IF(C76="","",C76&amp;H76)</f>
        <v>盛　工9</v>
      </c>
      <c r="B76" s="41">
        <v>1104</v>
      </c>
      <c r="C76" s="42" t="s">
        <v>50</v>
      </c>
      <c r="D76" s="42" t="s">
        <v>528</v>
      </c>
      <c r="E76" s="42" t="s">
        <v>45</v>
      </c>
      <c r="F76" s="42" t="s">
        <v>529</v>
      </c>
      <c r="G76" s="43" t="s">
        <v>32</v>
      </c>
      <c r="H76" s="44">
        <f>COUNTIF($C$3:C76,C76)</f>
        <v>9</v>
      </c>
      <c r="J76" t="s">
        <v>118</v>
      </c>
    </row>
    <row r="77" spans="1:10" x14ac:dyDescent="0.2">
      <c r="A77" s="32" t="str">
        <f>IF(C77="","",C77&amp;H77)</f>
        <v>盛　工10</v>
      </c>
      <c r="B77" s="41">
        <v>1105</v>
      </c>
      <c r="C77" s="42" t="s">
        <v>50</v>
      </c>
      <c r="D77" s="42" t="s">
        <v>530</v>
      </c>
      <c r="E77" s="42" t="s">
        <v>45</v>
      </c>
      <c r="F77" s="42" t="s">
        <v>531</v>
      </c>
      <c r="G77" s="43" t="s">
        <v>32</v>
      </c>
      <c r="H77" s="44">
        <f>COUNTIF($C$3:C77,C77)</f>
        <v>10</v>
      </c>
      <c r="J77" t="s">
        <v>118</v>
      </c>
    </row>
    <row r="78" spans="1:10" x14ac:dyDescent="0.2">
      <c r="A78" s="32" t="str">
        <f>IF(C78="","",C78&amp;H78)</f>
        <v>盛　工11</v>
      </c>
      <c r="B78" s="41">
        <v>1106</v>
      </c>
      <c r="C78" s="42" t="s">
        <v>50</v>
      </c>
      <c r="D78" s="42" t="s">
        <v>532</v>
      </c>
      <c r="E78" s="42" t="s">
        <v>61</v>
      </c>
      <c r="F78" s="42" t="s">
        <v>533</v>
      </c>
      <c r="G78" s="43" t="s">
        <v>32</v>
      </c>
      <c r="H78" s="44">
        <f>COUNTIF($C$3:C78,C78)</f>
        <v>11</v>
      </c>
      <c r="J78" t="s">
        <v>118</v>
      </c>
    </row>
    <row r="79" spans="1:10" x14ac:dyDescent="0.2">
      <c r="A79" s="32" t="str">
        <f>IF(C79="","",C79&amp;H79)</f>
        <v>盛　工12</v>
      </c>
      <c r="B79" s="41">
        <v>1107</v>
      </c>
      <c r="C79" s="42" t="s">
        <v>50</v>
      </c>
      <c r="D79" s="42" t="s">
        <v>534</v>
      </c>
      <c r="E79" s="42" t="s">
        <v>61</v>
      </c>
      <c r="F79" s="42" t="s">
        <v>535</v>
      </c>
      <c r="G79" s="43" t="s">
        <v>32</v>
      </c>
      <c r="H79" s="44">
        <f>COUNTIF($C$3:C79,C79)</f>
        <v>12</v>
      </c>
      <c r="J79" t="s">
        <v>118</v>
      </c>
    </row>
    <row r="80" spans="1:10" x14ac:dyDescent="0.2">
      <c r="A80" s="32" t="str">
        <f>IF(C80="","",C80&amp;H80)</f>
        <v>盛　工13</v>
      </c>
      <c r="B80" s="41">
        <v>1108</v>
      </c>
      <c r="C80" s="42" t="s">
        <v>50</v>
      </c>
      <c r="D80" s="42" t="s">
        <v>536</v>
      </c>
      <c r="E80" s="42" t="s">
        <v>61</v>
      </c>
      <c r="F80" s="42" t="s">
        <v>537</v>
      </c>
      <c r="G80" s="43" t="s">
        <v>39</v>
      </c>
      <c r="H80" s="44">
        <f>COUNTIF($C$3:C80,C80)</f>
        <v>13</v>
      </c>
      <c r="J80" t="s">
        <v>118</v>
      </c>
    </row>
    <row r="81" spans="1:10" x14ac:dyDescent="0.2">
      <c r="A81" s="32" t="str">
        <f>IF(C81="","",C81&amp;H81)</f>
        <v>盛岡市立1</v>
      </c>
      <c r="B81" s="41">
        <v>1110</v>
      </c>
      <c r="C81" s="42" t="s">
        <v>52</v>
      </c>
      <c r="D81" s="42" t="s">
        <v>538</v>
      </c>
      <c r="E81" s="42" t="s">
        <v>61</v>
      </c>
      <c r="F81" s="42" t="s">
        <v>539</v>
      </c>
      <c r="G81" s="43" t="s">
        <v>32</v>
      </c>
      <c r="H81" s="44">
        <f>COUNTIF($C$3:C81,C81)</f>
        <v>1</v>
      </c>
      <c r="J81" t="s">
        <v>118</v>
      </c>
    </row>
    <row r="82" spans="1:10" x14ac:dyDescent="0.2">
      <c r="A82" s="32" t="str">
        <f>IF(C82="","",C82&amp;H82)</f>
        <v>盛岡市立2</v>
      </c>
      <c r="B82" s="41">
        <v>1111</v>
      </c>
      <c r="C82" s="42" t="s">
        <v>52</v>
      </c>
      <c r="D82" s="42" t="s">
        <v>540</v>
      </c>
      <c r="E82" s="42" t="s">
        <v>61</v>
      </c>
      <c r="F82" s="42" t="s">
        <v>541</v>
      </c>
      <c r="G82" s="43" t="s">
        <v>39</v>
      </c>
      <c r="H82" s="44">
        <f>COUNTIF($C$3:C82,C82)</f>
        <v>2</v>
      </c>
      <c r="J82" t="s">
        <v>118</v>
      </c>
    </row>
    <row r="83" spans="1:10" x14ac:dyDescent="0.2">
      <c r="A83" s="32" t="str">
        <f>IF(C83="","",C83&amp;H83)</f>
        <v>岩　手1</v>
      </c>
      <c r="B83" s="41">
        <v>1114</v>
      </c>
      <c r="C83" s="42" t="s">
        <v>53</v>
      </c>
      <c r="D83" s="42" t="s">
        <v>214</v>
      </c>
      <c r="E83" s="42" t="s">
        <v>45</v>
      </c>
      <c r="F83" s="42" t="s">
        <v>215</v>
      </c>
      <c r="G83" s="43" t="s">
        <v>32</v>
      </c>
      <c r="H83" s="44">
        <f>COUNTIF($C$3:C83,C83)</f>
        <v>1</v>
      </c>
      <c r="J83" t="s">
        <v>118</v>
      </c>
    </row>
    <row r="84" spans="1:10" x14ac:dyDescent="0.2">
      <c r="A84" s="32" t="str">
        <f>IF(C84="","",C84&amp;H84)</f>
        <v>岩　手2</v>
      </c>
      <c r="B84" s="41">
        <v>1115</v>
      </c>
      <c r="C84" s="42" t="s">
        <v>53</v>
      </c>
      <c r="D84" s="42" t="s">
        <v>216</v>
      </c>
      <c r="E84" s="42" t="s">
        <v>45</v>
      </c>
      <c r="F84" s="42" t="s">
        <v>217</v>
      </c>
      <c r="G84" s="43" t="s">
        <v>32</v>
      </c>
      <c r="H84" s="44">
        <f>COUNTIF($C$3:C84,C84)</f>
        <v>2</v>
      </c>
      <c r="J84" t="s">
        <v>118</v>
      </c>
    </row>
    <row r="85" spans="1:10" x14ac:dyDescent="0.2">
      <c r="A85" s="32" t="str">
        <f>IF(C85="","",C85&amp;H85)</f>
        <v>岩　手3</v>
      </c>
      <c r="B85" s="41">
        <v>1116</v>
      </c>
      <c r="C85" s="42" t="s">
        <v>53</v>
      </c>
      <c r="D85" s="42" t="s">
        <v>218</v>
      </c>
      <c r="E85" s="42" t="s">
        <v>45</v>
      </c>
      <c r="F85" s="42" t="s">
        <v>219</v>
      </c>
      <c r="G85" s="43" t="s">
        <v>32</v>
      </c>
      <c r="H85" s="44">
        <f>COUNTIF($C$3:C85,C85)</f>
        <v>3</v>
      </c>
      <c r="J85" t="s">
        <v>118</v>
      </c>
    </row>
    <row r="86" spans="1:10" x14ac:dyDescent="0.2">
      <c r="A86" s="32" t="str">
        <f>IF(C86="","",C86&amp;H86)</f>
        <v>岩　手4</v>
      </c>
      <c r="B86" s="41">
        <v>1117</v>
      </c>
      <c r="C86" s="42" t="s">
        <v>53</v>
      </c>
      <c r="D86" s="42" t="s">
        <v>220</v>
      </c>
      <c r="E86" s="42" t="s">
        <v>45</v>
      </c>
      <c r="F86" s="42" t="s">
        <v>221</v>
      </c>
      <c r="G86" s="43" t="s">
        <v>32</v>
      </c>
      <c r="H86" s="44">
        <f>COUNTIF($C$3:C86,C86)</f>
        <v>4</v>
      </c>
      <c r="J86" t="s">
        <v>118</v>
      </c>
    </row>
    <row r="87" spans="1:10" x14ac:dyDescent="0.2">
      <c r="A87" s="32" t="str">
        <f>IF(C87="","",C87&amp;H87)</f>
        <v>岩　手5</v>
      </c>
      <c r="B87" s="41">
        <v>1118</v>
      </c>
      <c r="C87" s="42" t="s">
        <v>53</v>
      </c>
      <c r="D87" s="42" t="s">
        <v>542</v>
      </c>
      <c r="E87" s="42" t="s">
        <v>61</v>
      </c>
      <c r="F87" s="42" t="s">
        <v>543</v>
      </c>
      <c r="G87" s="43" t="s">
        <v>32</v>
      </c>
      <c r="H87" s="44">
        <f>COUNTIF($C$3:C87,C87)</f>
        <v>5</v>
      </c>
      <c r="J87" t="s">
        <v>118</v>
      </c>
    </row>
    <row r="88" spans="1:10" x14ac:dyDescent="0.2">
      <c r="A88" s="32" t="str">
        <f>IF(C88="","",C88&amp;H88)</f>
        <v>岩　手6</v>
      </c>
      <c r="B88" s="41">
        <v>1119</v>
      </c>
      <c r="C88" s="42" t="s">
        <v>53</v>
      </c>
      <c r="D88" s="42" t="s">
        <v>544</v>
      </c>
      <c r="E88" s="42" t="s">
        <v>61</v>
      </c>
      <c r="F88" s="42" t="s">
        <v>545</v>
      </c>
      <c r="G88" s="43" t="s">
        <v>32</v>
      </c>
      <c r="H88" s="44">
        <f>COUNTIF($C$3:C88,C88)</f>
        <v>6</v>
      </c>
      <c r="J88" t="s">
        <v>118</v>
      </c>
    </row>
    <row r="89" spans="1:10" x14ac:dyDescent="0.2">
      <c r="A89" s="32" t="str">
        <f>IF(C89="","",C89&amp;H89)</f>
        <v>岩　手7</v>
      </c>
      <c r="B89" s="41">
        <v>1120</v>
      </c>
      <c r="C89" s="42" t="s">
        <v>53</v>
      </c>
      <c r="D89" s="42" t="s">
        <v>546</v>
      </c>
      <c r="E89" s="42" t="s">
        <v>61</v>
      </c>
      <c r="F89" s="42" t="s">
        <v>547</v>
      </c>
      <c r="G89" s="43" t="s">
        <v>32</v>
      </c>
      <c r="H89" s="44">
        <f>COUNTIF($C$3:C89,C89)</f>
        <v>7</v>
      </c>
      <c r="J89" t="s">
        <v>118</v>
      </c>
    </row>
    <row r="90" spans="1:10" x14ac:dyDescent="0.2">
      <c r="A90" s="32" t="str">
        <f>IF(C90="","",C90&amp;H90)</f>
        <v>岩　手8</v>
      </c>
      <c r="B90" s="41">
        <v>1121</v>
      </c>
      <c r="C90" s="42" t="s">
        <v>53</v>
      </c>
      <c r="D90" s="42" t="s">
        <v>548</v>
      </c>
      <c r="E90" s="42" t="s">
        <v>61</v>
      </c>
      <c r="F90" s="42" t="s">
        <v>549</v>
      </c>
      <c r="G90" s="43" t="s">
        <v>32</v>
      </c>
      <c r="H90" s="44">
        <f>COUNTIF($C$3:C90,C90)</f>
        <v>8</v>
      </c>
      <c r="J90" t="s">
        <v>118</v>
      </c>
    </row>
    <row r="91" spans="1:10" x14ac:dyDescent="0.2">
      <c r="A91" s="32" t="str">
        <f>IF(C91="","",C91&amp;H91)</f>
        <v>江　南1</v>
      </c>
      <c r="B91" s="41">
        <v>1123</v>
      </c>
      <c r="C91" s="42" t="s">
        <v>55</v>
      </c>
      <c r="D91" s="42" t="s">
        <v>222</v>
      </c>
      <c r="E91" s="42" t="s">
        <v>45</v>
      </c>
      <c r="F91" s="42" t="s">
        <v>223</v>
      </c>
      <c r="G91" s="43" t="s">
        <v>32</v>
      </c>
      <c r="H91" s="44">
        <f>COUNTIF($C$3:C91,C91)</f>
        <v>1</v>
      </c>
      <c r="J91" t="s">
        <v>118</v>
      </c>
    </row>
    <row r="92" spans="1:10" x14ac:dyDescent="0.2">
      <c r="A92" s="32" t="str">
        <f>IF(C92="","",C92&amp;H92)</f>
        <v>江　南2</v>
      </c>
      <c r="B92" s="41">
        <v>1124</v>
      </c>
      <c r="C92" s="42" t="s">
        <v>55</v>
      </c>
      <c r="D92" s="42" t="s">
        <v>224</v>
      </c>
      <c r="E92" s="42" t="s">
        <v>45</v>
      </c>
      <c r="F92" s="42" t="s">
        <v>225</v>
      </c>
      <c r="G92" s="43" t="s">
        <v>32</v>
      </c>
      <c r="H92" s="44">
        <f>COUNTIF($C$3:C92,C92)</f>
        <v>2</v>
      </c>
      <c r="J92" t="s">
        <v>118</v>
      </c>
    </row>
    <row r="93" spans="1:10" x14ac:dyDescent="0.2">
      <c r="A93" s="32" t="str">
        <f>IF(C93="","",C93&amp;H93)</f>
        <v>江　南3</v>
      </c>
      <c r="B93" s="41">
        <v>1125</v>
      </c>
      <c r="C93" s="42" t="s">
        <v>55</v>
      </c>
      <c r="D93" s="42" t="s">
        <v>226</v>
      </c>
      <c r="E93" s="42" t="s">
        <v>45</v>
      </c>
      <c r="F93" s="42" t="s">
        <v>227</v>
      </c>
      <c r="G93" s="43" t="s">
        <v>32</v>
      </c>
      <c r="H93" s="44">
        <f>COUNTIF($C$3:C93,C93)</f>
        <v>3</v>
      </c>
      <c r="J93" t="s">
        <v>118</v>
      </c>
    </row>
    <row r="94" spans="1:10" x14ac:dyDescent="0.2">
      <c r="A94" s="32" t="str">
        <f>IF(C94="","",C94&amp;H94)</f>
        <v>江　南4</v>
      </c>
      <c r="B94" s="41">
        <v>1126</v>
      </c>
      <c r="C94" s="42" t="s">
        <v>55</v>
      </c>
      <c r="D94" s="42" t="s">
        <v>228</v>
      </c>
      <c r="E94" s="42" t="s">
        <v>45</v>
      </c>
      <c r="F94" s="42" t="s">
        <v>229</v>
      </c>
      <c r="G94" s="43" t="s">
        <v>32</v>
      </c>
      <c r="H94" s="44">
        <f>COUNTIF($C$3:C94,C94)</f>
        <v>4</v>
      </c>
      <c r="J94" t="s">
        <v>118</v>
      </c>
    </row>
    <row r="95" spans="1:10" x14ac:dyDescent="0.2">
      <c r="A95" s="32" t="str">
        <f>IF(C95="","",C95&amp;H95)</f>
        <v>江　南5</v>
      </c>
      <c r="B95" s="41">
        <v>1127</v>
      </c>
      <c r="C95" s="42" t="s">
        <v>55</v>
      </c>
      <c r="D95" s="42" t="s">
        <v>230</v>
      </c>
      <c r="E95" s="42" t="s">
        <v>45</v>
      </c>
      <c r="F95" s="42" t="s">
        <v>231</v>
      </c>
      <c r="G95" s="43" t="s">
        <v>32</v>
      </c>
      <c r="H95" s="44">
        <f>COUNTIF($C$3:C95,C95)</f>
        <v>5</v>
      </c>
      <c r="J95" t="s">
        <v>118</v>
      </c>
    </row>
    <row r="96" spans="1:10" x14ac:dyDescent="0.2">
      <c r="A96" s="32" t="str">
        <f>IF(C96="","",C96&amp;H96)</f>
        <v>江　南6</v>
      </c>
      <c r="B96" s="41">
        <v>1128</v>
      </c>
      <c r="C96" s="42" t="s">
        <v>55</v>
      </c>
      <c r="D96" s="42" t="s">
        <v>550</v>
      </c>
      <c r="E96" s="42" t="s">
        <v>45</v>
      </c>
      <c r="F96" s="42" t="s">
        <v>551</v>
      </c>
      <c r="G96" s="43" t="s">
        <v>32</v>
      </c>
      <c r="H96" s="44">
        <f>COUNTIF($C$3:C96,C96)</f>
        <v>6</v>
      </c>
      <c r="J96" t="s">
        <v>118</v>
      </c>
    </row>
    <row r="97" spans="1:10" x14ac:dyDescent="0.2">
      <c r="A97" s="32" t="str">
        <f>IF(C97="","",C97&amp;H97)</f>
        <v>江　南7</v>
      </c>
      <c r="B97" s="41">
        <v>1129</v>
      </c>
      <c r="C97" s="42" t="s">
        <v>55</v>
      </c>
      <c r="D97" s="42" t="s">
        <v>552</v>
      </c>
      <c r="E97" s="42" t="s">
        <v>61</v>
      </c>
      <c r="F97" s="42" t="s">
        <v>553</v>
      </c>
      <c r="G97" s="43" t="s">
        <v>32</v>
      </c>
      <c r="H97" s="44">
        <f>COUNTIF($C$3:C97,C97)</f>
        <v>7</v>
      </c>
      <c r="J97" t="s">
        <v>118</v>
      </c>
    </row>
    <row r="98" spans="1:10" x14ac:dyDescent="0.2">
      <c r="A98" s="32" t="str">
        <f>IF(C98="","",C98&amp;H98)</f>
        <v>盛大附1</v>
      </c>
      <c r="B98" s="41">
        <v>1140</v>
      </c>
      <c r="C98" s="42" t="s">
        <v>57</v>
      </c>
      <c r="D98" s="42" t="s">
        <v>232</v>
      </c>
      <c r="E98" s="42" t="s">
        <v>45</v>
      </c>
      <c r="F98" s="42" t="s">
        <v>233</v>
      </c>
      <c r="G98" s="43" t="s">
        <v>32</v>
      </c>
      <c r="H98" s="44">
        <f>COUNTIF($C$3:C98,C98)</f>
        <v>1</v>
      </c>
      <c r="J98" t="s">
        <v>118</v>
      </c>
    </row>
    <row r="99" spans="1:10" x14ac:dyDescent="0.2">
      <c r="A99" s="32" t="str">
        <f>IF(C99="","",C99&amp;H99)</f>
        <v>盛大附2</v>
      </c>
      <c r="B99" s="41">
        <v>1141</v>
      </c>
      <c r="C99" s="42" t="s">
        <v>57</v>
      </c>
      <c r="D99" s="42" t="s">
        <v>234</v>
      </c>
      <c r="E99" s="42" t="s">
        <v>45</v>
      </c>
      <c r="F99" s="42" t="s">
        <v>235</v>
      </c>
      <c r="G99" s="43" t="s">
        <v>32</v>
      </c>
      <c r="H99" s="44">
        <f>COUNTIF($C$3:C99,C99)</f>
        <v>2</v>
      </c>
      <c r="J99" t="s">
        <v>118</v>
      </c>
    </row>
    <row r="100" spans="1:10" x14ac:dyDescent="0.2">
      <c r="A100" s="32" t="str">
        <f>IF(C100="","",C100&amp;H100)</f>
        <v>盛大附3</v>
      </c>
      <c r="B100" s="41">
        <v>1142</v>
      </c>
      <c r="C100" s="42" t="s">
        <v>57</v>
      </c>
      <c r="D100" s="42" t="s">
        <v>236</v>
      </c>
      <c r="E100" s="42" t="s">
        <v>45</v>
      </c>
      <c r="F100" s="42" t="s">
        <v>237</v>
      </c>
      <c r="G100" s="43" t="s">
        <v>32</v>
      </c>
      <c r="H100" s="44">
        <f>COUNTIF($C$3:C100,C100)</f>
        <v>3</v>
      </c>
      <c r="J100" t="s">
        <v>118</v>
      </c>
    </row>
    <row r="101" spans="1:10" x14ac:dyDescent="0.2">
      <c r="A101" s="32" t="str">
        <f>IF(C101="","",C101&amp;H101)</f>
        <v>盛大附4</v>
      </c>
      <c r="B101" s="41">
        <v>1143</v>
      </c>
      <c r="C101" s="42" t="s">
        <v>57</v>
      </c>
      <c r="D101" s="42" t="s">
        <v>238</v>
      </c>
      <c r="E101" s="42" t="s">
        <v>45</v>
      </c>
      <c r="F101" s="42" t="s">
        <v>239</v>
      </c>
      <c r="G101" s="43" t="s">
        <v>32</v>
      </c>
      <c r="H101" s="44">
        <f>COUNTIF($C$3:C101,C101)</f>
        <v>4</v>
      </c>
      <c r="J101" t="s">
        <v>118</v>
      </c>
    </row>
    <row r="102" spans="1:10" x14ac:dyDescent="0.2">
      <c r="A102" s="32" t="str">
        <f>IF(C102="","",C102&amp;H102)</f>
        <v>盛大附5</v>
      </c>
      <c r="B102" s="41">
        <v>1144</v>
      </c>
      <c r="C102" s="42" t="s">
        <v>57</v>
      </c>
      <c r="D102" s="42" t="s">
        <v>240</v>
      </c>
      <c r="E102" s="42" t="s">
        <v>45</v>
      </c>
      <c r="F102" s="42" t="s">
        <v>241</v>
      </c>
      <c r="G102" s="43" t="s">
        <v>32</v>
      </c>
      <c r="H102" s="44">
        <f>COUNTIF($C$3:C102,C102)</f>
        <v>5</v>
      </c>
      <c r="J102" t="s">
        <v>118</v>
      </c>
    </row>
    <row r="103" spans="1:10" x14ac:dyDescent="0.2">
      <c r="A103" s="32" t="str">
        <f>IF(C103="","",C103&amp;H103)</f>
        <v>盛大附6</v>
      </c>
      <c r="B103" s="41">
        <v>1145</v>
      </c>
      <c r="C103" s="42" t="s">
        <v>57</v>
      </c>
      <c r="D103" s="42" t="s">
        <v>242</v>
      </c>
      <c r="E103" s="42" t="s">
        <v>45</v>
      </c>
      <c r="F103" s="42" t="s">
        <v>243</v>
      </c>
      <c r="G103" s="43" t="s">
        <v>32</v>
      </c>
      <c r="H103" s="44">
        <f>COUNTIF($C$3:C103,C103)</f>
        <v>6</v>
      </c>
      <c r="J103" t="s">
        <v>118</v>
      </c>
    </row>
    <row r="104" spans="1:10" x14ac:dyDescent="0.2">
      <c r="A104" s="32" t="str">
        <f>IF(C104="","",C104&amp;H104)</f>
        <v>盛大附7</v>
      </c>
      <c r="B104" s="41">
        <v>1146</v>
      </c>
      <c r="C104" s="42" t="s">
        <v>57</v>
      </c>
      <c r="D104" s="42" t="s">
        <v>554</v>
      </c>
      <c r="E104" s="42" t="s">
        <v>61</v>
      </c>
      <c r="F104" s="42" t="s">
        <v>555</v>
      </c>
      <c r="G104" s="43" t="s">
        <v>32</v>
      </c>
      <c r="H104" s="44">
        <f>COUNTIF($C$3:C104,C104)</f>
        <v>7</v>
      </c>
      <c r="J104" t="s">
        <v>118</v>
      </c>
    </row>
    <row r="105" spans="1:10" x14ac:dyDescent="0.2">
      <c r="A105" s="32" t="str">
        <f>IF(C105="","",C105&amp;H105)</f>
        <v>盛大附8</v>
      </c>
      <c r="B105" s="41">
        <v>1147</v>
      </c>
      <c r="C105" s="42" t="s">
        <v>57</v>
      </c>
      <c r="D105" s="42" t="s">
        <v>556</v>
      </c>
      <c r="E105" s="42" t="s">
        <v>61</v>
      </c>
      <c r="F105" s="42" t="s">
        <v>557</v>
      </c>
      <c r="G105" s="43" t="s">
        <v>32</v>
      </c>
      <c r="H105" s="44">
        <f>COUNTIF($C$3:C105,C105)</f>
        <v>8</v>
      </c>
      <c r="J105" t="s">
        <v>118</v>
      </c>
    </row>
    <row r="106" spans="1:10" x14ac:dyDescent="0.2">
      <c r="A106" s="32" t="str">
        <f>IF(C106="","",C106&amp;H106)</f>
        <v>盛大附9</v>
      </c>
      <c r="B106" s="41">
        <v>1148</v>
      </c>
      <c r="C106" s="42" t="s">
        <v>57</v>
      </c>
      <c r="D106" s="42" t="s">
        <v>558</v>
      </c>
      <c r="E106" s="42" t="s">
        <v>61</v>
      </c>
      <c r="F106" s="42" t="s">
        <v>559</v>
      </c>
      <c r="G106" s="43" t="s">
        <v>32</v>
      </c>
      <c r="H106" s="44">
        <f>COUNTIF($C$3:C106,C106)</f>
        <v>9</v>
      </c>
      <c r="J106" t="s">
        <v>118</v>
      </c>
    </row>
    <row r="107" spans="1:10" x14ac:dyDescent="0.2">
      <c r="A107" s="32" t="str">
        <f>IF(C107="","",C107&amp;H107)</f>
        <v>盛大附10</v>
      </c>
      <c r="B107" s="41">
        <v>1149</v>
      </c>
      <c r="C107" s="42" t="s">
        <v>57</v>
      </c>
      <c r="D107" s="42" t="s">
        <v>560</v>
      </c>
      <c r="E107" s="42" t="s">
        <v>61</v>
      </c>
      <c r="F107" s="42" t="s">
        <v>561</v>
      </c>
      <c r="G107" s="43" t="s">
        <v>32</v>
      </c>
      <c r="H107" s="44">
        <f>COUNTIF($C$3:C107,C107)</f>
        <v>10</v>
      </c>
      <c r="J107" t="s">
        <v>118</v>
      </c>
    </row>
    <row r="108" spans="1:10" x14ac:dyDescent="0.2">
      <c r="A108" s="32" t="str">
        <f>IF(C108="","",C108&amp;H108)</f>
        <v>盛大附11</v>
      </c>
      <c r="B108" s="41">
        <v>1150</v>
      </c>
      <c r="C108" s="42" t="s">
        <v>57</v>
      </c>
      <c r="D108" s="42" t="s">
        <v>562</v>
      </c>
      <c r="E108" s="42" t="s">
        <v>61</v>
      </c>
      <c r="F108" s="42" t="s">
        <v>563</v>
      </c>
      <c r="G108" s="43" t="s">
        <v>32</v>
      </c>
      <c r="H108" s="44">
        <f>COUNTIF($C$3:C108,C108)</f>
        <v>11</v>
      </c>
      <c r="J108" t="s">
        <v>118</v>
      </c>
    </row>
    <row r="109" spans="1:10" x14ac:dyDescent="0.2">
      <c r="A109" s="32" t="str">
        <f>IF(C109="","",C109&amp;H109)</f>
        <v>盛大附12</v>
      </c>
      <c r="B109" s="41">
        <v>1151</v>
      </c>
      <c r="C109" s="42" t="s">
        <v>57</v>
      </c>
      <c r="D109" s="42" t="s">
        <v>564</v>
      </c>
      <c r="E109" s="42" t="s">
        <v>61</v>
      </c>
      <c r="F109" s="42" t="s">
        <v>565</v>
      </c>
      <c r="G109" s="43" t="s">
        <v>32</v>
      </c>
      <c r="H109" s="44">
        <f>COUNTIF($C$3:C109,C109)</f>
        <v>12</v>
      </c>
      <c r="J109" t="s">
        <v>118</v>
      </c>
    </row>
    <row r="110" spans="1:10" x14ac:dyDescent="0.2">
      <c r="A110" s="32" t="str">
        <f>IF(C110="","",C110&amp;H110)</f>
        <v>盛大附13</v>
      </c>
      <c r="B110" s="41">
        <v>1152</v>
      </c>
      <c r="C110" s="42" t="s">
        <v>57</v>
      </c>
      <c r="D110" s="42" t="s">
        <v>566</v>
      </c>
      <c r="E110" s="42" t="s">
        <v>61</v>
      </c>
      <c r="F110" s="42" t="s">
        <v>567</v>
      </c>
      <c r="G110" s="43" t="s">
        <v>32</v>
      </c>
      <c r="H110" s="44">
        <f>COUNTIF($C$3:C110,C110)</f>
        <v>13</v>
      </c>
      <c r="J110" t="s">
        <v>118</v>
      </c>
    </row>
    <row r="111" spans="1:10" x14ac:dyDescent="0.2">
      <c r="A111" s="32" t="str">
        <f>IF(C111="","",C111&amp;H111)</f>
        <v>盛大附14</v>
      </c>
      <c r="B111" s="41">
        <v>1153</v>
      </c>
      <c r="C111" s="42" t="s">
        <v>57</v>
      </c>
      <c r="D111" s="42" t="s">
        <v>568</v>
      </c>
      <c r="E111" s="42" t="s">
        <v>61</v>
      </c>
      <c r="F111" s="42" t="s">
        <v>569</v>
      </c>
      <c r="G111" s="43" t="s">
        <v>32</v>
      </c>
      <c r="H111" s="44">
        <f>COUNTIF($C$3:C111,C111)</f>
        <v>14</v>
      </c>
      <c r="J111" t="s">
        <v>118</v>
      </c>
    </row>
    <row r="112" spans="1:10" x14ac:dyDescent="0.2">
      <c r="A112" s="32" t="str">
        <f>IF(C112="","",C112&amp;H112)</f>
        <v>盛大附15</v>
      </c>
      <c r="B112" s="41">
        <v>1154</v>
      </c>
      <c r="C112" s="42" t="s">
        <v>57</v>
      </c>
      <c r="D112" s="42" t="s">
        <v>570</v>
      </c>
      <c r="E112" s="42" t="s">
        <v>61</v>
      </c>
      <c r="F112" s="42" t="s">
        <v>571</v>
      </c>
      <c r="G112" s="43" t="s">
        <v>39</v>
      </c>
      <c r="H112" s="44">
        <f>COUNTIF($C$3:C112,C112)</f>
        <v>15</v>
      </c>
      <c r="J112" t="s">
        <v>118</v>
      </c>
    </row>
    <row r="113" spans="1:10" x14ac:dyDescent="0.2">
      <c r="A113" s="32" t="str">
        <f>IF(C113="","",C113&amp;H113)</f>
        <v>盛大附16</v>
      </c>
      <c r="B113" s="41">
        <v>1155</v>
      </c>
      <c r="C113" s="42" t="s">
        <v>57</v>
      </c>
      <c r="D113" s="42" t="s">
        <v>572</v>
      </c>
      <c r="E113" s="42" t="s">
        <v>61</v>
      </c>
      <c r="F113" s="42" t="s">
        <v>573</v>
      </c>
      <c r="G113" s="43" t="s">
        <v>39</v>
      </c>
      <c r="H113" s="44">
        <f>COUNTIF($C$3:C113,C113)</f>
        <v>16</v>
      </c>
      <c r="J113" t="s">
        <v>118</v>
      </c>
    </row>
    <row r="114" spans="1:10" x14ac:dyDescent="0.2">
      <c r="A114" s="32" t="str">
        <f>IF(C114="","",C114&amp;H114)</f>
        <v>中　央1</v>
      </c>
      <c r="B114" s="41">
        <v>1160</v>
      </c>
      <c r="C114" s="42" t="s">
        <v>59</v>
      </c>
      <c r="D114" s="42" t="s">
        <v>244</v>
      </c>
      <c r="E114" s="42" t="s">
        <v>45</v>
      </c>
      <c r="F114" s="42" t="s">
        <v>245</v>
      </c>
      <c r="G114" s="43" t="s">
        <v>32</v>
      </c>
      <c r="H114" s="44">
        <f>COUNTIF($C$3:C114,C114)</f>
        <v>1</v>
      </c>
      <c r="J114" t="s">
        <v>118</v>
      </c>
    </row>
    <row r="115" spans="1:10" x14ac:dyDescent="0.2">
      <c r="A115" s="32" t="str">
        <f>IF(C115="","",C115&amp;H115)</f>
        <v>中　央2</v>
      </c>
      <c r="B115" s="41">
        <v>1161</v>
      </c>
      <c r="C115" s="42" t="s">
        <v>59</v>
      </c>
      <c r="D115" s="42" t="s">
        <v>246</v>
      </c>
      <c r="E115" s="42" t="s">
        <v>45</v>
      </c>
      <c r="F115" s="42" t="s">
        <v>247</v>
      </c>
      <c r="G115" s="43" t="s">
        <v>32</v>
      </c>
      <c r="H115" s="44">
        <f>COUNTIF($C$3:C115,C115)</f>
        <v>2</v>
      </c>
      <c r="J115" t="s">
        <v>118</v>
      </c>
    </row>
    <row r="116" spans="1:10" x14ac:dyDescent="0.2">
      <c r="A116" s="32" t="str">
        <f>IF(C116="","",C116&amp;H116)</f>
        <v>中　央3</v>
      </c>
      <c r="B116" s="41">
        <v>1162</v>
      </c>
      <c r="C116" s="42" t="s">
        <v>59</v>
      </c>
      <c r="D116" s="42" t="s">
        <v>248</v>
      </c>
      <c r="E116" s="42" t="s">
        <v>45</v>
      </c>
      <c r="F116" s="42" t="s">
        <v>249</v>
      </c>
      <c r="G116" s="43" t="s">
        <v>32</v>
      </c>
      <c r="H116" s="44">
        <f>COUNTIF($C$3:C116,C116)</f>
        <v>3</v>
      </c>
      <c r="J116" t="s">
        <v>118</v>
      </c>
    </row>
    <row r="117" spans="1:10" x14ac:dyDescent="0.2">
      <c r="A117" s="32" t="str">
        <f>IF(C117="","",C117&amp;H117)</f>
        <v>中　央4</v>
      </c>
      <c r="B117" s="41">
        <v>1163</v>
      </c>
      <c r="C117" s="42" t="s">
        <v>59</v>
      </c>
      <c r="D117" s="42" t="s">
        <v>250</v>
      </c>
      <c r="E117" s="42" t="s">
        <v>45</v>
      </c>
      <c r="F117" s="42" t="s">
        <v>251</v>
      </c>
      <c r="G117" s="43" t="s">
        <v>32</v>
      </c>
      <c r="H117" s="44">
        <f>COUNTIF($C$3:C117,C117)</f>
        <v>4</v>
      </c>
      <c r="J117" t="s">
        <v>118</v>
      </c>
    </row>
    <row r="118" spans="1:10" x14ac:dyDescent="0.2">
      <c r="A118" s="32" t="str">
        <f>IF(C118="","",C118&amp;H118)</f>
        <v>中　央5</v>
      </c>
      <c r="B118" s="41">
        <v>1164</v>
      </c>
      <c r="C118" s="42" t="s">
        <v>59</v>
      </c>
      <c r="D118" s="42" t="s">
        <v>252</v>
      </c>
      <c r="E118" s="42" t="s">
        <v>45</v>
      </c>
      <c r="F118" s="42" t="s">
        <v>253</v>
      </c>
      <c r="G118" s="43" t="s">
        <v>32</v>
      </c>
      <c r="H118" s="44">
        <f>COUNTIF($C$3:C118,C118)</f>
        <v>5</v>
      </c>
      <c r="J118" t="s">
        <v>118</v>
      </c>
    </row>
    <row r="119" spans="1:10" x14ac:dyDescent="0.2">
      <c r="A119" s="32" t="str">
        <f>IF(C119="","",C119&amp;H119)</f>
        <v>中　央6</v>
      </c>
      <c r="B119" s="41">
        <v>1165</v>
      </c>
      <c r="C119" s="42" t="s">
        <v>59</v>
      </c>
      <c r="D119" s="42" t="s">
        <v>254</v>
      </c>
      <c r="E119" s="42" t="s">
        <v>45</v>
      </c>
      <c r="F119" s="42" t="s">
        <v>255</v>
      </c>
      <c r="G119" s="43" t="s">
        <v>39</v>
      </c>
      <c r="H119" s="44">
        <f>COUNTIF($C$3:C119,C119)</f>
        <v>6</v>
      </c>
      <c r="J119" t="s">
        <v>118</v>
      </c>
    </row>
    <row r="120" spans="1:10" x14ac:dyDescent="0.2">
      <c r="A120" s="32" t="str">
        <f>IF(C120="","",C120&amp;H120)</f>
        <v>中　央7</v>
      </c>
      <c r="B120" s="41">
        <v>1166</v>
      </c>
      <c r="C120" s="42" t="s">
        <v>59</v>
      </c>
      <c r="D120" s="42" t="s">
        <v>574</v>
      </c>
      <c r="E120" s="42" t="s">
        <v>61</v>
      </c>
      <c r="F120" s="42" t="s">
        <v>575</v>
      </c>
      <c r="G120" s="43" t="s">
        <v>32</v>
      </c>
      <c r="H120" s="44">
        <f>COUNTIF($C$3:C120,C120)</f>
        <v>7</v>
      </c>
      <c r="J120" t="s">
        <v>118</v>
      </c>
    </row>
    <row r="121" spans="1:10" x14ac:dyDescent="0.2">
      <c r="A121" s="32" t="str">
        <f>IF(C121="","",C121&amp;H121)</f>
        <v>中　央8</v>
      </c>
      <c r="B121" s="41">
        <v>1167</v>
      </c>
      <c r="C121" s="42" t="s">
        <v>59</v>
      </c>
      <c r="D121" s="42" t="s">
        <v>576</v>
      </c>
      <c r="E121" s="42" t="s">
        <v>61</v>
      </c>
      <c r="F121" s="42" t="s">
        <v>577</v>
      </c>
      <c r="G121" s="43" t="s">
        <v>32</v>
      </c>
      <c r="H121" s="44">
        <f>COUNTIF($C$3:C121,C121)</f>
        <v>8</v>
      </c>
      <c r="J121" t="s">
        <v>118</v>
      </c>
    </row>
    <row r="122" spans="1:10" x14ac:dyDescent="0.2">
      <c r="A122" s="32" t="str">
        <f>IF(C122="","",C122&amp;H122)</f>
        <v>中　央9</v>
      </c>
      <c r="B122" s="41">
        <v>1168</v>
      </c>
      <c r="C122" s="42" t="s">
        <v>59</v>
      </c>
      <c r="D122" s="42" t="s">
        <v>578</v>
      </c>
      <c r="E122" s="42" t="s">
        <v>61</v>
      </c>
      <c r="F122" s="42" t="s">
        <v>579</v>
      </c>
      <c r="G122" s="43" t="s">
        <v>32</v>
      </c>
      <c r="H122" s="44">
        <f>COUNTIF($C$3:C122,C122)</f>
        <v>9</v>
      </c>
      <c r="J122" t="s">
        <v>118</v>
      </c>
    </row>
    <row r="123" spans="1:10" x14ac:dyDescent="0.2">
      <c r="A123" s="32" t="str">
        <f>IF(C123="","",C123&amp;H123)</f>
        <v>中　央10</v>
      </c>
      <c r="B123" s="41">
        <v>1169</v>
      </c>
      <c r="C123" s="42" t="s">
        <v>59</v>
      </c>
      <c r="D123" s="42" t="s">
        <v>580</v>
      </c>
      <c r="E123" s="42" t="s">
        <v>61</v>
      </c>
      <c r="F123" s="42" t="s">
        <v>581</v>
      </c>
      <c r="G123" s="43" t="s">
        <v>32</v>
      </c>
      <c r="H123" s="44">
        <f>COUNTIF($C$3:C123,C123)</f>
        <v>10</v>
      </c>
      <c r="J123" t="s">
        <v>118</v>
      </c>
    </row>
    <row r="124" spans="1:10" x14ac:dyDescent="0.2">
      <c r="A124" s="32" t="str">
        <f>IF(C124="","",C124&amp;H124)</f>
        <v>中　央11</v>
      </c>
      <c r="B124" s="41">
        <v>1170</v>
      </c>
      <c r="C124" s="42" t="s">
        <v>59</v>
      </c>
      <c r="D124" s="42" t="s">
        <v>582</v>
      </c>
      <c r="E124" s="42" t="s">
        <v>61</v>
      </c>
      <c r="F124" s="42" t="s">
        <v>583</v>
      </c>
      <c r="G124" s="43" t="s">
        <v>32</v>
      </c>
      <c r="H124" s="44">
        <f>COUNTIF($C$3:C124,C124)</f>
        <v>11</v>
      </c>
      <c r="J124" t="s">
        <v>118</v>
      </c>
    </row>
    <row r="125" spans="1:10" x14ac:dyDescent="0.2">
      <c r="A125" s="32" t="str">
        <f>IF(C125="","",C125&amp;H125)</f>
        <v>中　央12</v>
      </c>
      <c r="B125" s="41">
        <v>1171</v>
      </c>
      <c r="C125" s="42" t="s">
        <v>59</v>
      </c>
      <c r="D125" s="42" t="s">
        <v>584</v>
      </c>
      <c r="E125" s="42" t="s">
        <v>61</v>
      </c>
      <c r="F125" s="42" t="s">
        <v>585</v>
      </c>
      <c r="G125" s="43" t="s">
        <v>32</v>
      </c>
      <c r="H125" s="44">
        <f>COUNTIF($C$3:C125,C125)</f>
        <v>12</v>
      </c>
      <c r="J125" t="s">
        <v>118</v>
      </c>
    </row>
    <row r="126" spans="1:10" x14ac:dyDescent="0.2">
      <c r="A126" s="32" t="str">
        <f>IF(C126="","",C126&amp;H126)</f>
        <v>中　央13</v>
      </c>
      <c r="B126" s="41">
        <v>1172</v>
      </c>
      <c r="C126" s="42" t="s">
        <v>59</v>
      </c>
      <c r="D126" s="42" t="s">
        <v>586</v>
      </c>
      <c r="E126" s="42" t="s">
        <v>61</v>
      </c>
      <c r="F126" s="42" t="s">
        <v>587</v>
      </c>
      <c r="G126" s="43" t="s">
        <v>39</v>
      </c>
      <c r="H126" s="44">
        <f>COUNTIF($C$3:C126,C126)</f>
        <v>13</v>
      </c>
      <c r="J126" t="s">
        <v>118</v>
      </c>
    </row>
    <row r="127" spans="1:10" x14ac:dyDescent="0.2">
      <c r="A127" s="32" t="str">
        <f>IF(C127="","",C127&amp;H127)</f>
        <v>中　央14</v>
      </c>
      <c r="B127" s="41">
        <v>1173</v>
      </c>
      <c r="C127" s="42" t="s">
        <v>59</v>
      </c>
      <c r="D127" s="42" t="s">
        <v>588</v>
      </c>
      <c r="E127" s="42" t="s">
        <v>61</v>
      </c>
      <c r="F127" s="42" t="s">
        <v>589</v>
      </c>
      <c r="G127" s="43" t="s">
        <v>39</v>
      </c>
      <c r="H127" s="44">
        <f>COUNTIF($C$3:C127,C127)</f>
        <v>14</v>
      </c>
      <c r="J127" t="s">
        <v>118</v>
      </c>
    </row>
    <row r="128" spans="1:10" x14ac:dyDescent="0.2">
      <c r="A128" s="32" t="str">
        <f>IF(C128="","",C128&amp;H128)</f>
        <v>中　央15</v>
      </c>
      <c r="B128" s="41">
        <v>1174</v>
      </c>
      <c r="C128" s="42" t="s">
        <v>59</v>
      </c>
      <c r="D128" s="42" t="s">
        <v>590</v>
      </c>
      <c r="E128" s="42" t="s">
        <v>61</v>
      </c>
      <c r="F128" s="42" t="s">
        <v>591</v>
      </c>
      <c r="G128" s="43" t="s">
        <v>39</v>
      </c>
      <c r="H128" s="44">
        <f>COUNTIF($C$3:C128,C128)</f>
        <v>15</v>
      </c>
      <c r="J128" t="s">
        <v>118</v>
      </c>
    </row>
    <row r="129" spans="1:10" x14ac:dyDescent="0.2">
      <c r="A129" s="32" t="str">
        <f>IF(C129="","",C129&amp;H129)</f>
        <v>中　央16</v>
      </c>
      <c r="B129" s="41">
        <v>1175</v>
      </c>
      <c r="C129" s="42" t="s">
        <v>59</v>
      </c>
      <c r="D129" s="42" t="s">
        <v>592</v>
      </c>
      <c r="E129" s="42" t="s">
        <v>61</v>
      </c>
      <c r="F129" s="42" t="s">
        <v>593</v>
      </c>
      <c r="G129" s="43" t="s">
        <v>39</v>
      </c>
      <c r="H129" s="44">
        <f>COUNTIF($C$3:C129,C129)</f>
        <v>16</v>
      </c>
      <c r="J129" t="s">
        <v>118</v>
      </c>
    </row>
    <row r="130" spans="1:10" x14ac:dyDescent="0.2">
      <c r="A130" s="32" t="str">
        <f>IF(C130="","",C130&amp;H130)</f>
        <v>中　央17</v>
      </c>
      <c r="B130" s="41">
        <v>1176</v>
      </c>
      <c r="C130" s="42" t="s">
        <v>59</v>
      </c>
      <c r="D130" s="42" t="s">
        <v>594</v>
      </c>
      <c r="E130" s="42" t="s">
        <v>61</v>
      </c>
      <c r="F130" s="42" t="s">
        <v>595</v>
      </c>
      <c r="G130" s="43" t="s">
        <v>39</v>
      </c>
      <c r="H130" s="44">
        <f>COUNTIF($C$3:C130,C130)</f>
        <v>17</v>
      </c>
      <c r="J130" t="s">
        <v>118</v>
      </c>
    </row>
    <row r="131" spans="1:10" x14ac:dyDescent="0.2">
      <c r="A131" s="32" t="str">
        <f>IF(C131="","",C131&amp;H131)</f>
        <v>杜　陵1</v>
      </c>
      <c r="B131" s="41">
        <v>1177</v>
      </c>
      <c r="C131" s="42" t="s">
        <v>256</v>
      </c>
      <c r="D131" s="42" t="s">
        <v>257</v>
      </c>
      <c r="E131" s="42" t="s">
        <v>45</v>
      </c>
      <c r="F131" s="42" t="s">
        <v>258</v>
      </c>
      <c r="G131" s="43" t="s">
        <v>32</v>
      </c>
      <c r="H131" s="44">
        <f>COUNTIF($C$3:C131,C131)</f>
        <v>1</v>
      </c>
      <c r="J131" t="s">
        <v>118</v>
      </c>
    </row>
    <row r="132" spans="1:10" x14ac:dyDescent="0.2">
      <c r="A132" s="32" t="str">
        <f>IF(C132="","",C132&amp;H132)</f>
        <v>杜　陵2</v>
      </c>
      <c r="B132" s="41">
        <v>1178</v>
      </c>
      <c r="C132" s="42" t="s">
        <v>256</v>
      </c>
      <c r="D132" s="42" t="s">
        <v>596</v>
      </c>
      <c r="E132" s="42" t="s">
        <v>45</v>
      </c>
      <c r="F132" s="42" t="s">
        <v>597</v>
      </c>
      <c r="G132" s="43" t="s">
        <v>32</v>
      </c>
      <c r="H132" s="44">
        <f>COUNTIF($C$3:C132,C132)</f>
        <v>2</v>
      </c>
      <c r="J132" t="s">
        <v>118</v>
      </c>
    </row>
    <row r="133" spans="1:10" x14ac:dyDescent="0.2">
      <c r="A133" s="32" t="str">
        <f>IF(C133="","",C133&amp;H133)</f>
        <v>盛　工14</v>
      </c>
      <c r="B133" s="41">
        <v>1181</v>
      </c>
      <c r="C133" s="42" t="s">
        <v>50</v>
      </c>
      <c r="D133" s="42" t="s">
        <v>197</v>
      </c>
      <c r="E133" s="42" t="s">
        <v>45</v>
      </c>
      <c r="F133" s="42" t="s">
        <v>118</v>
      </c>
      <c r="G133" s="43" t="s">
        <v>32</v>
      </c>
      <c r="H133" s="44">
        <f>COUNTIF($C$3:C133,C133)</f>
        <v>14</v>
      </c>
      <c r="J133" t="s">
        <v>118</v>
      </c>
    </row>
    <row r="134" spans="1:10" x14ac:dyDescent="0.2">
      <c r="A134" s="32" t="str">
        <f>IF(C134="","",C134&amp;H134)</f>
        <v>紫波総1</v>
      </c>
      <c r="B134" s="41">
        <v>2103</v>
      </c>
      <c r="C134" s="42" t="s">
        <v>62</v>
      </c>
      <c r="D134" s="42" t="s">
        <v>260</v>
      </c>
      <c r="E134" s="42" t="s">
        <v>45</v>
      </c>
      <c r="F134" s="42" t="s">
        <v>261</v>
      </c>
      <c r="G134" s="43" t="s">
        <v>32</v>
      </c>
      <c r="H134" s="44">
        <f>COUNTIF($C$3:C134,C134)</f>
        <v>1</v>
      </c>
      <c r="J134" t="s">
        <v>118</v>
      </c>
    </row>
    <row r="135" spans="1:10" x14ac:dyDescent="0.2">
      <c r="A135" s="32" t="str">
        <f>IF(C135="","",C135&amp;H135)</f>
        <v>紫波総2</v>
      </c>
      <c r="B135" s="41">
        <v>2104</v>
      </c>
      <c r="C135" s="42" t="s">
        <v>62</v>
      </c>
      <c r="D135" s="42" t="s">
        <v>598</v>
      </c>
      <c r="E135" s="42" t="s">
        <v>61</v>
      </c>
      <c r="F135" s="42" t="s">
        <v>599</v>
      </c>
      <c r="G135" s="43" t="s">
        <v>32</v>
      </c>
      <c r="H135" s="44">
        <f>COUNTIF($C$3:C135,C135)</f>
        <v>2</v>
      </c>
      <c r="J135" t="s">
        <v>118</v>
      </c>
    </row>
    <row r="136" spans="1:10" x14ac:dyDescent="0.2">
      <c r="A136" s="32" t="str">
        <f>IF(C136="","",C136&amp;H136)</f>
        <v>紫波総3</v>
      </c>
      <c r="B136" s="41">
        <v>2105</v>
      </c>
      <c r="C136" s="42" t="s">
        <v>62</v>
      </c>
      <c r="D136" s="42" t="s">
        <v>600</v>
      </c>
      <c r="E136" s="42" t="s">
        <v>61</v>
      </c>
      <c r="F136" s="42" t="s">
        <v>601</v>
      </c>
      <c r="G136" s="43" t="s">
        <v>32</v>
      </c>
      <c r="H136" s="44">
        <f>COUNTIF($C$3:C136,C136)</f>
        <v>3</v>
      </c>
      <c r="J136" t="s">
        <v>118</v>
      </c>
    </row>
    <row r="137" spans="1:10" x14ac:dyDescent="0.2">
      <c r="A137" s="32" t="str">
        <f>IF(C137="","",C137&amp;H137)</f>
        <v>花　北1</v>
      </c>
      <c r="B137" s="41">
        <v>2110</v>
      </c>
      <c r="C137" s="42" t="s">
        <v>64</v>
      </c>
      <c r="D137" s="42" t="s">
        <v>262</v>
      </c>
      <c r="E137" s="42" t="s">
        <v>45</v>
      </c>
      <c r="F137" s="42" t="s">
        <v>263</v>
      </c>
      <c r="G137" s="43" t="s">
        <v>32</v>
      </c>
      <c r="H137" s="44">
        <f>COUNTIF($C$3:C137,C137)</f>
        <v>1</v>
      </c>
      <c r="J137" t="s">
        <v>118</v>
      </c>
    </row>
    <row r="138" spans="1:10" x14ac:dyDescent="0.2">
      <c r="A138" s="32" t="str">
        <f>IF(C138="","",C138&amp;H138)</f>
        <v>花　北2</v>
      </c>
      <c r="B138" s="41">
        <v>2111</v>
      </c>
      <c r="C138" s="42" t="s">
        <v>64</v>
      </c>
      <c r="D138" s="42" t="s">
        <v>264</v>
      </c>
      <c r="E138" s="42" t="s">
        <v>45</v>
      </c>
      <c r="F138" s="42" t="s">
        <v>265</v>
      </c>
      <c r="G138" s="43" t="s">
        <v>39</v>
      </c>
      <c r="H138" s="44">
        <f>COUNTIF($C$3:C138,C138)</f>
        <v>2</v>
      </c>
      <c r="J138" t="s">
        <v>118</v>
      </c>
    </row>
    <row r="139" spans="1:10" x14ac:dyDescent="0.2">
      <c r="A139" s="32" t="str">
        <f>IF(C139="","",C139&amp;H139)</f>
        <v>花　北3</v>
      </c>
      <c r="B139" s="41">
        <v>2112</v>
      </c>
      <c r="C139" s="42" t="s">
        <v>64</v>
      </c>
      <c r="D139" s="42" t="s">
        <v>266</v>
      </c>
      <c r="E139" s="42" t="s">
        <v>45</v>
      </c>
      <c r="F139" s="42" t="s">
        <v>267</v>
      </c>
      <c r="G139" s="43" t="s">
        <v>39</v>
      </c>
      <c r="H139" s="44">
        <f>COUNTIF($C$3:C139,C139)</f>
        <v>3</v>
      </c>
      <c r="J139" t="s">
        <v>118</v>
      </c>
    </row>
    <row r="140" spans="1:10" x14ac:dyDescent="0.2">
      <c r="A140" s="32" t="str">
        <f>IF(C140="","",C140&amp;H140)</f>
        <v>花　北4</v>
      </c>
      <c r="B140" s="41">
        <v>2113</v>
      </c>
      <c r="C140" s="42" t="s">
        <v>64</v>
      </c>
      <c r="D140" s="42" t="s">
        <v>268</v>
      </c>
      <c r="E140" s="42" t="s">
        <v>45</v>
      </c>
      <c r="F140" s="42" t="s">
        <v>269</v>
      </c>
      <c r="G140" s="43" t="s">
        <v>39</v>
      </c>
      <c r="H140" s="44">
        <f>COUNTIF($C$3:C140,C140)</f>
        <v>4</v>
      </c>
      <c r="J140" t="s">
        <v>118</v>
      </c>
    </row>
    <row r="141" spans="1:10" x14ac:dyDescent="0.2">
      <c r="A141" s="32" t="str">
        <f>IF(C141="","",C141&amp;H141)</f>
        <v>花　北5</v>
      </c>
      <c r="B141" s="41">
        <v>2114</v>
      </c>
      <c r="C141" s="42" t="s">
        <v>64</v>
      </c>
      <c r="D141" s="42" t="s">
        <v>602</v>
      </c>
      <c r="E141" s="42" t="s">
        <v>61</v>
      </c>
      <c r="F141" s="42" t="s">
        <v>603</v>
      </c>
      <c r="G141" s="43" t="s">
        <v>32</v>
      </c>
      <c r="H141" s="44">
        <f>COUNTIF($C$3:C141,C141)</f>
        <v>5</v>
      </c>
      <c r="J141" t="s">
        <v>118</v>
      </c>
    </row>
    <row r="142" spans="1:10" x14ac:dyDescent="0.2">
      <c r="A142" s="32" t="str">
        <f>IF(C142="","",C142&amp;H142)</f>
        <v>花　北6</v>
      </c>
      <c r="B142" s="41">
        <v>2115</v>
      </c>
      <c r="C142" s="42" t="s">
        <v>64</v>
      </c>
      <c r="D142" s="42" t="s">
        <v>604</v>
      </c>
      <c r="E142" s="42" t="s">
        <v>61</v>
      </c>
      <c r="F142" s="42" t="s">
        <v>605</v>
      </c>
      <c r="G142" s="43" t="s">
        <v>32</v>
      </c>
      <c r="H142" s="44">
        <f>COUNTIF($C$3:C142,C142)</f>
        <v>6</v>
      </c>
      <c r="J142" t="s">
        <v>118</v>
      </c>
    </row>
    <row r="143" spans="1:10" x14ac:dyDescent="0.2">
      <c r="A143" s="32" t="str">
        <f>IF(C143="","",C143&amp;H143)</f>
        <v>花　農1</v>
      </c>
      <c r="B143" s="41">
        <v>2116</v>
      </c>
      <c r="C143" s="89" t="s">
        <v>66</v>
      </c>
      <c r="D143" s="90" t="s">
        <v>606</v>
      </c>
      <c r="E143" s="42" t="s">
        <v>61</v>
      </c>
      <c r="F143" s="42" t="s">
        <v>607</v>
      </c>
      <c r="G143" s="43" t="s">
        <v>39</v>
      </c>
      <c r="H143" s="44">
        <f>COUNTIF($C$3:C143,C143)</f>
        <v>1</v>
      </c>
      <c r="J143" t="s">
        <v>118</v>
      </c>
    </row>
    <row r="144" spans="1:10" x14ac:dyDescent="0.2">
      <c r="A144" s="32" t="str">
        <f>IF(C144="","",C144&amp;H144)</f>
        <v>青　雲1</v>
      </c>
      <c r="B144" s="41">
        <v>2117</v>
      </c>
      <c r="C144" s="89" t="s">
        <v>68</v>
      </c>
      <c r="D144" s="90" t="s">
        <v>270</v>
      </c>
      <c r="E144" s="42" t="s">
        <v>45</v>
      </c>
      <c r="F144" s="42" t="s">
        <v>271</v>
      </c>
      <c r="G144" s="43" t="s">
        <v>32</v>
      </c>
      <c r="H144" s="44">
        <f>COUNTIF($C$3:C144,C144)</f>
        <v>1</v>
      </c>
      <c r="J144" t="s">
        <v>118</v>
      </c>
    </row>
    <row r="145" spans="1:10" x14ac:dyDescent="0.2">
      <c r="A145" s="32" t="str">
        <f>IF(C145="","",C145&amp;H145)</f>
        <v>青　雲2</v>
      </c>
      <c r="B145" s="41">
        <v>2118</v>
      </c>
      <c r="C145" s="89" t="s">
        <v>68</v>
      </c>
      <c r="D145" s="90" t="s">
        <v>272</v>
      </c>
      <c r="E145" s="42" t="s">
        <v>45</v>
      </c>
      <c r="F145" s="42" t="s">
        <v>259</v>
      </c>
      <c r="G145" s="43" t="s">
        <v>32</v>
      </c>
      <c r="H145" s="44">
        <f>COUNTIF($C$3:C145,C145)</f>
        <v>2</v>
      </c>
      <c r="J145" t="s">
        <v>118</v>
      </c>
    </row>
    <row r="146" spans="1:10" x14ac:dyDescent="0.2">
      <c r="A146" s="32" t="str">
        <f>IF(C146="","",C146&amp;H146)</f>
        <v>青　雲3</v>
      </c>
      <c r="B146" s="41">
        <v>2119</v>
      </c>
      <c r="C146" s="89" t="s">
        <v>68</v>
      </c>
      <c r="D146" s="90" t="s">
        <v>273</v>
      </c>
      <c r="E146" s="42" t="s">
        <v>45</v>
      </c>
      <c r="F146" s="42" t="s">
        <v>274</v>
      </c>
      <c r="G146" s="43" t="s">
        <v>39</v>
      </c>
      <c r="H146" s="44">
        <f>COUNTIF($C$3:C146,C146)</f>
        <v>3</v>
      </c>
      <c r="J146" t="s">
        <v>118</v>
      </c>
    </row>
    <row r="147" spans="1:10" x14ac:dyDescent="0.2">
      <c r="A147" s="32" t="str">
        <f>IF(C147="","",C147&amp;H147)</f>
        <v>青　雲4</v>
      </c>
      <c r="B147" s="41">
        <v>2120</v>
      </c>
      <c r="C147" s="89" t="s">
        <v>68</v>
      </c>
      <c r="D147" s="90" t="s">
        <v>608</v>
      </c>
      <c r="E147" s="42" t="s">
        <v>61</v>
      </c>
      <c r="F147" s="42" t="s">
        <v>609</v>
      </c>
      <c r="G147" s="43" t="s">
        <v>39</v>
      </c>
      <c r="H147" s="44">
        <f>COUNTIF($C$3:C147,C147)</f>
        <v>4</v>
      </c>
      <c r="J147" t="s">
        <v>118</v>
      </c>
    </row>
    <row r="148" spans="1:10" x14ac:dyDescent="0.2">
      <c r="A148" s="32" t="str">
        <f>IF(C148="","",C148&amp;H148)</f>
        <v>大　迫1</v>
      </c>
      <c r="B148" s="41">
        <v>2121</v>
      </c>
      <c r="C148" s="89" t="s">
        <v>610</v>
      </c>
      <c r="D148" s="90" t="s">
        <v>611</v>
      </c>
      <c r="E148" s="42" t="s">
        <v>45</v>
      </c>
      <c r="F148" s="42" t="s">
        <v>612</v>
      </c>
      <c r="G148" s="43" t="s">
        <v>32</v>
      </c>
      <c r="H148" s="44">
        <f>COUNTIF($C$3:C148,C148)</f>
        <v>1</v>
      </c>
      <c r="J148" t="s">
        <v>118</v>
      </c>
    </row>
    <row r="149" spans="1:10" x14ac:dyDescent="0.2">
      <c r="A149" s="32" t="str">
        <f>IF(C149="","",C149&amp;H149)</f>
        <v>大　迫2</v>
      </c>
      <c r="B149" s="41">
        <v>2122</v>
      </c>
      <c r="C149" s="89" t="s">
        <v>610</v>
      </c>
      <c r="D149" s="90" t="s">
        <v>613</v>
      </c>
      <c r="E149" s="42" t="s">
        <v>45</v>
      </c>
      <c r="F149" s="42" t="s">
        <v>614</v>
      </c>
      <c r="G149" s="43" t="s">
        <v>32</v>
      </c>
      <c r="H149" s="44">
        <f>COUNTIF($C$3:C149,C149)</f>
        <v>2</v>
      </c>
      <c r="J149" t="s">
        <v>118</v>
      </c>
    </row>
    <row r="150" spans="1:10" x14ac:dyDescent="0.2">
      <c r="A150" s="32" t="str">
        <f>IF(C150="","",C150&amp;H150)</f>
        <v>大　迫3</v>
      </c>
      <c r="B150" s="41">
        <v>2123</v>
      </c>
      <c r="C150" s="89" t="s">
        <v>610</v>
      </c>
      <c r="D150" s="90" t="s">
        <v>615</v>
      </c>
      <c r="E150" s="42" t="s">
        <v>45</v>
      </c>
      <c r="F150" s="42" t="s">
        <v>616</v>
      </c>
      <c r="G150" s="43" t="s">
        <v>32</v>
      </c>
      <c r="H150" s="44">
        <f>COUNTIF($C$3:C150,C150)</f>
        <v>3</v>
      </c>
      <c r="J150" t="s">
        <v>118</v>
      </c>
    </row>
    <row r="151" spans="1:10" x14ac:dyDescent="0.2">
      <c r="A151" s="32" t="str">
        <f>IF(C151="","",C151&amp;H151)</f>
        <v>大　迫4</v>
      </c>
      <c r="B151" s="41">
        <v>2124</v>
      </c>
      <c r="C151" s="89" t="s">
        <v>610</v>
      </c>
      <c r="D151" s="90" t="s">
        <v>617</v>
      </c>
      <c r="E151" s="42" t="s">
        <v>45</v>
      </c>
      <c r="F151" s="42" t="s">
        <v>618</v>
      </c>
      <c r="G151" s="43" t="s">
        <v>39</v>
      </c>
      <c r="H151" s="44">
        <f>COUNTIF($C$3:C151,C151)</f>
        <v>4</v>
      </c>
      <c r="J151" t="s">
        <v>118</v>
      </c>
    </row>
    <row r="152" spans="1:10" x14ac:dyDescent="0.2">
      <c r="A152" s="32" t="str">
        <f>IF(C152="","",C152&amp;H152)</f>
        <v>大　迫5</v>
      </c>
      <c r="B152" s="41">
        <v>2125</v>
      </c>
      <c r="C152" s="89" t="s">
        <v>610</v>
      </c>
      <c r="D152" s="90" t="s">
        <v>619</v>
      </c>
      <c r="E152" s="42" t="s">
        <v>45</v>
      </c>
      <c r="F152" s="42" t="s">
        <v>620</v>
      </c>
      <c r="G152" s="43" t="s">
        <v>39</v>
      </c>
      <c r="H152" s="44">
        <f>COUNTIF($C$3:C152,C152)</f>
        <v>5</v>
      </c>
      <c r="J152" t="s">
        <v>118</v>
      </c>
    </row>
    <row r="153" spans="1:10" x14ac:dyDescent="0.2">
      <c r="A153" s="32" t="str">
        <f>IF(C153="","",C153&amp;H153)</f>
        <v>大　迫6</v>
      </c>
      <c r="B153" s="41">
        <v>2126</v>
      </c>
      <c r="C153" s="89" t="s">
        <v>610</v>
      </c>
      <c r="D153" s="90" t="s">
        <v>621</v>
      </c>
      <c r="E153" s="42" t="s">
        <v>61</v>
      </c>
      <c r="F153" s="42" t="s">
        <v>622</v>
      </c>
      <c r="G153" s="43" t="s">
        <v>32</v>
      </c>
      <c r="H153" s="44">
        <f>COUNTIF($C$3:C153,C153)</f>
        <v>6</v>
      </c>
      <c r="J153" t="s">
        <v>118</v>
      </c>
    </row>
    <row r="154" spans="1:10" x14ac:dyDescent="0.2">
      <c r="A154" s="32" t="str">
        <f>IF(C154="","",C154&amp;H154)</f>
        <v>花　東1</v>
      </c>
      <c r="B154" s="41">
        <v>2134</v>
      </c>
      <c r="C154" s="89" t="s">
        <v>70</v>
      </c>
      <c r="D154" s="90" t="s">
        <v>275</v>
      </c>
      <c r="E154" s="42" t="s">
        <v>45</v>
      </c>
      <c r="F154" s="42" t="s">
        <v>276</v>
      </c>
      <c r="G154" s="43" t="s">
        <v>32</v>
      </c>
      <c r="H154" s="44">
        <f>COUNTIF($C$3:C154,C154)</f>
        <v>1</v>
      </c>
      <c r="J154" t="s">
        <v>118</v>
      </c>
    </row>
    <row r="155" spans="1:10" x14ac:dyDescent="0.2">
      <c r="A155" s="32" t="str">
        <f>IF(C155="","",C155&amp;H155)</f>
        <v>花　東2</v>
      </c>
      <c r="B155" s="41">
        <v>2135</v>
      </c>
      <c r="C155" s="89" t="s">
        <v>70</v>
      </c>
      <c r="D155" s="90" t="s">
        <v>277</v>
      </c>
      <c r="E155" s="42" t="s">
        <v>45</v>
      </c>
      <c r="F155" s="42" t="s">
        <v>278</v>
      </c>
      <c r="G155" s="43" t="s">
        <v>32</v>
      </c>
      <c r="H155" s="44">
        <f>COUNTIF($C$3:C155,C155)</f>
        <v>2</v>
      </c>
      <c r="J155" t="s">
        <v>118</v>
      </c>
    </row>
    <row r="156" spans="1:10" x14ac:dyDescent="0.2">
      <c r="A156" s="32" t="str">
        <f>IF(C156="","",C156&amp;H156)</f>
        <v>花　東3</v>
      </c>
      <c r="B156" s="41">
        <v>2136</v>
      </c>
      <c r="C156" s="89" t="s">
        <v>70</v>
      </c>
      <c r="D156" s="90" t="s">
        <v>279</v>
      </c>
      <c r="E156" s="42" t="s">
        <v>45</v>
      </c>
      <c r="F156" s="42" t="s">
        <v>280</v>
      </c>
      <c r="G156" s="43" t="s">
        <v>32</v>
      </c>
      <c r="H156" s="44">
        <f>COUNTIF($C$3:C156,C156)</f>
        <v>3</v>
      </c>
      <c r="J156" t="s">
        <v>118</v>
      </c>
    </row>
    <row r="157" spans="1:10" x14ac:dyDescent="0.2">
      <c r="A157" s="32" t="str">
        <f>IF(C157="","",C157&amp;H157)</f>
        <v>花　東4</v>
      </c>
      <c r="B157" s="41">
        <v>2137</v>
      </c>
      <c r="C157" s="89" t="s">
        <v>70</v>
      </c>
      <c r="D157" s="90" t="s">
        <v>281</v>
      </c>
      <c r="E157" s="42" t="s">
        <v>45</v>
      </c>
      <c r="F157" s="42" t="s">
        <v>282</v>
      </c>
      <c r="G157" s="43" t="s">
        <v>39</v>
      </c>
      <c r="H157" s="44">
        <f>COUNTIF($C$3:C157,C157)</f>
        <v>4</v>
      </c>
      <c r="J157" t="s">
        <v>118</v>
      </c>
    </row>
    <row r="158" spans="1:10" x14ac:dyDescent="0.2">
      <c r="A158" s="32" t="str">
        <f>IF(C158="","",C158&amp;H158)</f>
        <v>花　東5</v>
      </c>
      <c r="B158" s="41">
        <v>2138</v>
      </c>
      <c r="C158" s="89" t="s">
        <v>70</v>
      </c>
      <c r="D158" s="90" t="s">
        <v>283</v>
      </c>
      <c r="E158" s="42" t="s">
        <v>45</v>
      </c>
      <c r="F158" s="42" t="s">
        <v>284</v>
      </c>
      <c r="G158" s="43" t="s">
        <v>39</v>
      </c>
      <c r="H158" s="44">
        <f>COUNTIF($C$3:C158,C158)</f>
        <v>5</v>
      </c>
      <c r="J158" t="s">
        <v>118</v>
      </c>
    </row>
    <row r="159" spans="1:10" x14ac:dyDescent="0.2">
      <c r="A159" s="32" t="str">
        <f>IF(C159="","",C159&amp;H159)</f>
        <v>花　東6</v>
      </c>
      <c r="B159" s="41">
        <v>2139</v>
      </c>
      <c r="C159" s="89" t="s">
        <v>70</v>
      </c>
      <c r="D159" s="90" t="s">
        <v>623</v>
      </c>
      <c r="E159" s="42" t="s">
        <v>61</v>
      </c>
      <c r="F159" s="42" t="s">
        <v>624</v>
      </c>
      <c r="G159" s="43" t="s">
        <v>32</v>
      </c>
      <c r="H159" s="44">
        <f>COUNTIF($C$3:C159,C159)</f>
        <v>6</v>
      </c>
      <c r="J159" t="s">
        <v>118</v>
      </c>
    </row>
    <row r="160" spans="1:10" x14ac:dyDescent="0.2">
      <c r="A160" s="32" t="str">
        <f>IF(C160="","",C160&amp;H160)</f>
        <v>花　東7</v>
      </c>
      <c r="B160" s="41">
        <v>2140</v>
      </c>
      <c r="C160" s="89" t="s">
        <v>70</v>
      </c>
      <c r="D160" s="90" t="s">
        <v>625</v>
      </c>
      <c r="E160" s="42" t="s">
        <v>61</v>
      </c>
      <c r="F160" s="42" t="s">
        <v>626</v>
      </c>
      <c r="G160" s="43" t="s">
        <v>32</v>
      </c>
      <c r="H160" s="44">
        <f>COUNTIF($C$3:C160,C160)</f>
        <v>7</v>
      </c>
      <c r="J160" t="s">
        <v>118</v>
      </c>
    </row>
    <row r="161" spans="1:10" x14ac:dyDescent="0.2">
      <c r="A161" s="32" t="str">
        <f>IF(C161="","",C161&amp;H161)</f>
        <v>花　東8</v>
      </c>
      <c r="B161" s="41">
        <v>2141</v>
      </c>
      <c r="C161" s="89" t="s">
        <v>70</v>
      </c>
      <c r="D161" s="90" t="s">
        <v>627</v>
      </c>
      <c r="E161" s="42" t="s">
        <v>61</v>
      </c>
      <c r="F161" s="42" t="s">
        <v>628</v>
      </c>
      <c r="G161" s="43" t="s">
        <v>32</v>
      </c>
      <c r="H161" s="44">
        <f>COUNTIF($C$3:C161,C161)</f>
        <v>8</v>
      </c>
      <c r="J161" t="s">
        <v>118</v>
      </c>
    </row>
    <row r="162" spans="1:10" x14ac:dyDescent="0.2">
      <c r="A162" s="32" t="str">
        <f>IF(C162="","",C162&amp;H162)</f>
        <v>花　東9</v>
      </c>
      <c r="B162" s="41">
        <v>2142</v>
      </c>
      <c r="C162" s="89" t="s">
        <v>70</v>
      </c>
      <c r="D162" s="90" t="s">
        <v>629</v>
      </c>
      <c r="E162" s="42" t="s">
        <v>61</v>
      </c>
      <c r="F162" s="42" t="s">
        <v>630</v>
      </c>
      <c r="G162" s="43" t="s">
        <v>32</v>
      </c>
      <c r="H162" s="44">
        <f>COUNTIF($C$3:C162,C162)</f>
        <v>9</v>
      </c>
      <c r="J162" t="s">
        <v>118</v>
      </c>
    </row>
    <row r="163" spans="1:10" x14ac:dyDescent="0.2">
      <c r="A163" s="32" t="str">
        <f>IF(C163="","",C163&amp;H163)</f>
        <v>花　東10</v>
      </c>
      <c r="B163" s="41">
        <v>2143</v>
      </c>
      <c r="C163" s="89" t="s">
        <v>70</v>
      </c>
      <c r="D163" s="90" t="s">
        <v>631</v>
      </c>
      <c r="E163" s="42" t="s">
        <v>61</v>
      </c>
      <c r="F163" s="42" t="s">
        <v>632</v>
      </c>
      <c r="G163" s="43" t="s">
        <v>32</v>
      </c>
      <c r="H163" s="44">
        <f>COUNTIF($C$3:C163,C163)</f>
        <v>10</v>
      </c>
      <c r="J163" t="s">
        <v>118</v>
      </c>
    </row>
    <row r="164" spans="1:10" x14ac:dyDescent="0.2">
      <c r="A164" s="32" t="str">
        <f>IF(C164="","",C164&amp;H164)</f>
        <v>花　東11</v>
      </c>
      <c r="B164" s="41">
        <v>2144</v>
      </c>
      <c r="C164" s="89" t="s">
        <v>70</v>
      </c>
      <c r="D164" s="90" t="s">
        <v>633</v>
      </c>
      <c r="E164" s="42" t="s">
        <v>61</v>
      </c>
      <c r="F164" s="42" t="s">
        <v>634</v>
      </c>
      <c r="G164" s="43" t="s">
        <v>32</v>
      </c>
      <c r="H164" s="44">
        <f>COUNTIF($C$3:C164,C164)</f>
        <v>11</v>
      </c>
      <c r="J164" t="s">
        <v>118</v>
      </c>
    </row>
    <row r="165" spans="1:10" x14ac:dyDescent="0.2">
      <c r="A165" s="32" t="str">
        <f>IF(C165="","",C165&amp;H165)</f>
        <v>花　東12</v>
      </c>
      <c r="B165" s="41">
        <v>2145</v>
      </c>
      <c r="C165" s="89" t="s">
        <v>70</v>
      </c>
      <c r="D165" s="90" t="s">
        <v>635</v>
      </c>
      <c r="E165" s="42" t="s">
        <v>61</v>
      </c>
      <c r="F165" s="42" t="s">
        <v>636</v>
      </c>
      <c r="G165" s="43" t="s">
        <v>32</v>
      </c>
      <c r="H165" s="44">
        <f>COUNTIF($C$3:C165,C165)</f>
        <v>12</v>
      </c>
      <c r="J165" t="s">
        <v>118</v>
      </c>
    </row>
    <row r="166" spans="1:10" x14ac:dyDescent="0.2">
      <c r="A166" s="32" t="str">
        <f>IF(C166="","",C166&amp;H166)</f>
        <v>花　東13</v>
      </c>
      <c r="B166" s="41">
        <v>2146</v>
      </c>
      <c r="C166" s="89" t="s">
        <v>70</v>
      </c>
      <c r="D166" s="90" t="s">
        <v>637</v>
      </c>
      <c r="E166" s="42" t="s">
        <v>61</v>
      </c>
      <c r="F166" s="42" t="s">
        <v>638</v>
      </c>
      <c r="G166" s="43" t="s">
        <v>32</v>
      </c>
      <c r="H166" s="44">
        <f>COUNTIF($C$3:C166,C166)</f>
        <v>13</v>
      </c>
      <c r="J166" t="s">
        <v>118</v>
      </c>
    </row>
    <row r="167" spans="1:10" x14ac:dyDescent="0.2">
      <c r="A167" s="32" t="str">
        <f>IF(C167="","",C167&amp;H167)</f>
        <v>花　東14</v>
      </c>
      <c r="B167" s="41">
        <v>2147</v>
      </c>
      <c r="C167" s="89" t="s">
        <v>70</v>
      </c>
      <c r="D167" s="90" t="s">
        <v>639</v>
      </c>
      <c r="E167" s="42" t="s">
        <v>61</v>
      </c>
      <c r="F167" s="42" t="s">
        <v>640</v>
      </c>
      <c r="G167" s="43" t="s">
        <v>32</v>
      </c>
      <c r="H167" s="44">
        <f>COUNTIF($C$3:C167,C167)</f>
        <v>14</v>
      </c>
      <c r="J167" t="s">
        <v>118</v>
      </c>
    </row>
    <row r="168" spans="1:10" x14ac:dyDescent="0.2">
      <c r="A168" s="32" t="str">
        <f>IF(C168="","",C168&amp;H168)</f>
        <v>花　東15</v>
      </c>
      <c r="B168" s="41">
        <v>2148</v>
      </c>
      <c r="C168" s="89" t="s">
        <v>70</v>
      </c>
      <c r="D168" s="90" t="s">
        <v>641</v>
      </c>
      <c r="E168" s="42" t="s">
        <v>61</v>
      </c>
      <c r="F168" s="42" t="s">
        <v>642</v>
      </c>
      <c r="G168" s="43" t="s">
        <v>39</v>
      </c>
      <c r="H168" s="44">
        <f>COUNTIF($C$3:C168,C168)</f>
        <v>15</v>
      </c>
      <c r="J168" t="s">
        <v>118</v>
      </c>
    </row>
    <row r="169" spans="1:10" x14ac:dyDescent="0.2">
      <c r="A169" s="32" t="str">
        <f>IF(C169="","",C169&amp;H169)</f>
        <v>専　北1</v>
      </c>
      <c r="B169" s="41">
        <v>3103</v>
      </c>
      <c r="C169" s="89" t="s">
        <v>81</v>
      </c>
      <c r="D169" s="90" t="s">
        <v>290</v>
      </c>
      <c r="E169" s="42" t="s">
        <v>45</v>
      </c>
      <c r="F169" s="42" t="s">
        <v>291</v>
      </c>
      <c r="G169" s="43" t="s">
        <v>32</v>
      </c>
      <c r="H169" s="44">
        <f>COUNTIF($C$3:C169,C169)</f>
        <v>1</v>
      </c>
      <c r="J169" t="s">
        <v>118</v>
      </c>
    </row>
    <row r="170" spans="1:10" x14ac:dyDescent="0.2">
      <c r="A170" s="32" t="str">
        <f>IF(C170="","",C170&amp;H170)</f>
        <v>専　北2</v>
      </c>
      <c r="B170" s="41">
        <v>3104</v>
      </c>
      <c r="C170" s="89" t="s">
        <v>81</v>
      </c>
      <c r="D170" s="90" t="s">
        <v>292</v>
      </c>
      <c r="E170" s="42" t="s">
        <v>45</v>
      </c>
      <c r="F170" s="42" t="s">
        <v>293</v>
      </c>
      <c r="G170" s="43" t="s">
        <v>32</v>
      </c>
      <c r="H170" s="44">
        <f>COUNTIF($C$3:C170,C170)</f>
        <v>2</v>
      </c>
      <c r="J170" t="s">
        <v>118</v>
      </c>
    </row>
    <row r="171" spans="1:10" x14ac:dyDescent="0.2">
      <c r="A171" s="32" t="str">
        <f>IF(C171="","",C171&amp;H171)</f>
        <v>専　北3</v>
      </c>
      <c r="B171" s="41">
        <v>3105</v>
      </c>
      <c r="C171" s="89" t="s">
        <v>81</v>
      </c>
      <c r="D171" s="90" t="s">
        <v>294</v>
      </c>
      <c r="E171" s="42" t="s">
        <v>45</v>
      </c>
      <c r="F171" s="42" t="s">
        <v>295</v>
      </c>
      <c r="G171" s="43" t="s">
        <v>32</v>
      </c>
      <c r="H171" s="44">
        <f>COUNTIF($C$3:C171,C171)</f>
        <v>3</v>
      </c>
      <c r="J171" t="s">
        <v>118</v>
      </c>
    </row>
    <row r="172" spans="1:10" x14ac:dyDescent="0.2">
      <c r="A172" s="32" t="str">
        <f>IF(C172="","",C172&amp;H172)</f>
        <v>専　北4</v>
      </c>
      <c r="B172" s="41">
        <v>3106</v>
      </c>
      <c r="C172" s="89" t="s">
        <v>81</v>
      </c>
      <c r="D172" s="90" t="s">
        <v>296</v>
      </c>
      <c r="E172" s="42" t="s">
        <v>45</v>
      </c>
      <c r="F172" s="42" t="s">
        <v>297</v>
      </c>
      <c r="G172" s="43" t="s">
        <v>32</v>
      </c>
      <c r="H172" s="44">
        <f>COUNTIF($C$3:C172,C172)</f>
        <v>4</v>
      </c>
      <c r="J172" t="s">
        <v>118</v>
      </c>
    </row>
    <row r="173" spans="1:10" x14ac:dyDescent="0.2">
      <c r="A173" s="32" t="str">
        <f>IF(C173="","",C173&amp;H173)</f>
        <v>専　北5</v>
      </c>
      <c r="B173" s="41">
        <v>3107</v>
      </c>
      <c r="C173" s="89" t="s">
        <v>81</v>
      </c>
      <c r="D173" s="90" t="s">
        <v>298</v>
      </c>
      <c r="E173" s="42" t="s">
        <v>45</v>
      </c>
      <c r="F173" s="42" t="s">
        <v>299</v>
      </c>
      <c r="G173" s="43" t="s">
        <v>32</v>
      </c>
      <c r="H173" s="44">
        <f>COUNTIF($C$3:C173,C173)</f>
        <v>5</v>
      </c>
      <c r="J173" t="s">
        <v>118</v>
      </c>
    </row>
    <row r="174" spans="1:10" x14ac:dyDescent="0.2">
      <c r="A174" s="32" t="str">
        <f>IF(C174="","",C174&amp;H174)</f>
        <v>専　北6</v>
      </c>
      <c r="B174" s="41">
        <v>3108</v>
      </c>
      <c r="C174" s="89" t="s">
        <v>81</v>
      </c>
      <c r="D174" s="90" t="s">
        <v>300</v>
      </c>
      <c r="E174" s="42" t="s">
        <v>45</v>
      </c>
      <c r="F174" s="42" t="s">
        <v>301</v>
      </c>
      <c r="G174" s="43" t="s">
        <v>32</v>
      </c>
      <c r="H174" s="44">
        <f>COUNTIF($C$3:C174,C174)</f>
        <v>6</v>
      </c>
      <c r="J174" t="s">
        <v>118</v>
      </c>
    </row>
    <row r="175" spans="1:10" x14ac:dyDescent="0.2">
      <c r="A175" s="32" t="str">
        <f>IF(C175="","",C175&amp;H175)</f>
        <v>専　北7</v>
      </c>
      <c r="B175" s="41">
        <v>3109</v>
      </c>
      <c r="C175" s="89" t="s">
        <v>81</v>
      </c>
      <c r="D175" s="90" t="s">
        <v>302</v>
      </c>
      <c r="E175" s="42" t="s">
        <v>45</v>
      </c>
      <c r="F175" s="42" t="s">
        <v>303</v>
      </c>
      <c r="G175" s="43" t="s">
        <v>32</v>
      </c>
      <c r="H175" s="44">
        <f>COUNTIF($C$3:C175,C175)</f>
        <v>7</v>
      </c>
      <c r="J175" t="s">
        <v>118</v>
      </c>
    </row>
    <row r="176" spans="1:10" x14ac:dyDescent="0.2">
      <c r="A176" s="32" t="str">
        <f>IF(C176="","",C176&amp;H176)</f>
        <v>専　北8</v>
      </c>
      <c r="B176" s="41">
        <v>3110</v>
      </c>
      <c r="C176" s="89" t="s">
        <v>81</v>
      </c>
      <c r="D176" s="90" t="s">
        <v>304</v>
      </c>
      <c r="E176" s="42" t="s">
        <v>45</v>
      </c>
      <c r="F176" s="42" t="s">
        <v>305</v>
      </c>
      <c r="G176" s="43" t="s">
        <v>39</v>
      </c>
      <c r="H176" s="44">
        <f>COUNTIF($C$3:C176,C176)</f>
        <v>8</v>
      </c>
      <c r="J176" t="s">
        <v>118</v>
      </c>
    </row>
    <row r="177" spans="1:10" x14ac:dyDescent="0.2">
      <c r="A177" s="32" t="str">
        <f>IF(C177="","",C177&amp;H177)</f>
        <v>専　北9</v>
      </c>
      <c r="B177" s="41">
        <v>3111</v>
      </c>
      <c r="C177" s="89" t="s">
        <v>81</v>
      </c>
      <c r="D177" s="90" t="s">
        <v>643</v>
      </c>
      <c r="E177" s="42" t="s">
        <v>61</v>
      </c>
      <c r="F177" s="42" t="s">
        <v>644</v>
      </c>
      <c r="G177" s="43" t="s">
        <v>32</v>
      </c>
      <c r="H177" s="44">
        <f>COUNTIF($C$3:C177,C177)</f>
        <v>9</v>
      </c>
      <c r="J177" t="s">
        <v>118</v>
      </c>
    </row>
    <row r="178" spans="1:10" x14ac:dyDescent="0.2">
      <c r="A178" s="32" t="str">
        <f>IF(C178="","",C178&amp;H178)</f>
        <v>専　北10</v>
      </c>
      <c r="B178" s="41">
        <v>3112</v>
      </c>
      <c r="C178" s="89" t="s">
        <v>81</v>
      </c>
      <c r="D178" s="90" t="s">
        <v>645</v>
      </c>
      <c r="E178" s="42" t="s">
        <v>61</v>
      </c>
      <c r="F178" s="42" t="s">
        <v>646</v>
      </c>
      <c r="G178" s="43" t="s">
        <v>39</v>
      </c>
      <c r="H178" s="44">
        <f>COUNTIF($C$3:C178,C178)</f>
        <v>10</v>
      </c>
      <c r="J178" t="s">
        <v>118</v>
      </c>
    </row>
    <row r="179" spans="1:10" x14ac:dyDescent="0.2">
      <c r="A179" s="32" t="str">
        <f>IF(C179="","",C179&amp;H179)</f>
        <v>専　北11</v>
      </c>
      <c r="B179" s="41">
        <v>3113</v>
      </c>
      <c r="C179" s="89" t="s">
        <v>81</v>
      </c>
      <c r="D179" s="90" t="s">
        <v>647</v>
      </c>
      <c r="E179" s="42" t="s">
        <v>61</v>
      </c>
      <c r="F179" s="42" t="s">
        <v>648</v>
      </c>
      <c r="G179" s="43" t="s">
        <v>39</v>
      </c>
      <c r="H179" s="44">
        <f>COUNTIF($C$3:C179,C179)</f>
        <v>11</v>
      </c>
      <c r="J179" t="s">
        <v>118</v>
      </c>
    </row>
    <row r="180" spans="1:10" x14ac:dyDescent="0.2">
      <c r="A180" s="32" t="str">
        <f>IF(C180="","",C180&amp;H180)</f>
        <v>黒　北1</v>
      </c>
      <c r="B180" s="41">
        <v>3116</v>
      </c>
      <c r="C180" s="89" t="s">
        <v>71</v>
      </c>
      <c r="D180" s="90" t="s">
        <v>285</v>
      </c>
      <c r="E180" s="42" t="s">
        <v>45</v>
      </c>
      <c r="F180" s="42" t="s">
        <v>286</v>
      </c>
      <c r="G180" s="43" t="s">
        <v>39</v>
      </c>
      <c r="H180" s="44">
        <f>COUNTIF($C$3:C180,C180)</f>
        <v>1</v>
      </c>
      <c r="J180" t="s">
        <v>118</v>
      </c>
    </row>
    <row r="181" spans="1:10" x14ac:dyDescent="0.2">
      <c r="A181" s="32" t="str">
        <f>IF(C181="","",C181&amp;H181)</f>
        <v>黒　北2</v>
      </c>
      <c r="B181" s="41">
        <v>3117</v>
      </c>
      <c r="C181" s="89" t="s">
        <v>71</v>
      </c>
      <c r="D181" s="90" t="s">
        <v>649</v>
      </c>
      <c r="E181" s="42" t="s">
        <v>61</v>
      </c>
      <c r="F181" s="42" t="s">
        <v>650</v>
      </c>
      <c r="G181" s="43" t="s">
        <v>32</v>
      </c>
      <c r="H181" s="44">
        <f>COUNTIF($C$3:C181,C181)</f>
        <v>2</v>
      </c>
      <c r="J181" t="s">
        <v>118</v>
      </c>
    </row>
    <row r="182" spans="1:10" x14ac:dyDescent="0.2">
      <c r="A182" s="32" t="str">
        <f>IF(C182="","",C182&amp;H182)</f>
        <v>水　工1</v>
      </c>
      <c r="B182" s="41">
        <v>3120</v>
      </c>
      <c r="C182" s="89" t="s">
        <v>287</v>
      </c>
      <c r="D182" s="90" t="s">
        <v>288</v>
      </c>
      <c r="E182" s="42" t="s">
        <v>45</v>
      </c>
      <c r="F182" s="42" t="s">
        <v>289</v>
      </c>
      <c r="G182" s="43" t="s">
        <v>32</v>
      </c>
      <c r="H182" s="44">
        <f>COUNTIF($C$3:C182,C182)</f>
        <v>1</v>
      </c>
      <c r="J182" t="s">
        <v>118</v>
      </c>
    </row>
    <row r="183" spans="1:10" x14ac:dyDescent="0.2">
      <c r="A183" s="32" t="str">
        <f>IF(C183="","",C183&amp;H183)</f>
        <v>関　二1</v>
      </c>
      <c r="B183" s="41">
        <v>4006</v>
      </c>
      <c r="C183" s="89" t="s">
        <v>85</v>
      </c>
      <c r="D183" s="90" t="s">
        <v>306</v>
      </c>
      <c r="E183" s="42" t="s">
        <v>45</v>
      </c>
      <c r="F183" s="42" t="s">
        <v>307</v>
      </c>
      <c r="G183" s="43" t="s">
        <v>32</v>
      </c>
      <c r="H183" s="44">
        <f>COUNTIF($C$3:C183,C183)</f>
        <v>1</v>
      </c>
      <c r="J183" t="s">
        <v>118</v>
      </c>
    </row>
    <row r="184" spans="1:10" x14ac:dyDescent="0.2">
      <c r="A184" s="32" t="str">
        <f>IF(C184="","",C184&amp;H184)</f>
        <v>関　二2</v>
      </c>
      <c r="B184" s="41">
        <v>4007</v>
      </c>
      <c r="C184" s="89" t="s">
        <v>85</v>
      </c>
      <c r="D184" s="90" t="s">
        <v>651</v>
      </c>
      <c r="E184" s="42" t="s">
        <v>61</v>
      </c>
      <c r="F184" s="42" t="s">
        <v>652</v>
      </c>
      <c r="G184" s="43" t="s">
        <v>32</v>
      </c>
      <c r="H184" s="44">
        <f>COUNTIF($C$3:C184,C184)</f>
        <v>2</v>
      </c>
      <c r="J184" t="s">
        <v>118</v>
      </c>
    </row>
    <row r="185" spans="1:10" x14ac:dyDescent="0.2">
      <c r="A185" s="32" t="str">
        <f>IF(C185="","",C185&amp;H185)</f>
        <v>千　厩1</v>
      </c>
      <c r="B185" s="41">
        <v>4011</v>
      </c>
      <c r="C185" s="89" t="s">
        <v>89</v>
      </c>
      <c r="D185" s="90" t="s">
        <v>308</v>
      </c>
      <c r="E185" s="42" t="s">
        <v>45</v>
      </c>
      <c r="F185" s="42" t="s">
        <v>309</v>
      </c>
      <c r="G185" s="43" t="s">
        <v>32</v>
      </c>
      <c r="H185" s="44">
        <f>COUNTIF($C$3:C185,C185)</f>
        <v>1</v>
      </c>
      <c r="J185" t="s">
        <v>118</v>
      </c>
    </row>
    <row r="186" spans="1:10" x14ac:dyDescent="0.2">
      <c r="A186" s="32" t="str">
        <f>IF(C186="","",C186&amp;H186)</f>
        <v>千　厩2</v>
      </c>
      <c r="B186" s="41">
        <v>4012</v>
      </c>
      <c r="C186" s="89" t="s">
        <v>89</v>
      </c>
      <c r="D186" s="90" t="s">
        <v>310</v>
      </c>
      <c r="E186" s="42" t="s">
        <v>45</v>
      </c>
      <c r="F186" s="42" t="s">
        <v>311</v>
      </c>
      <c r="G186" s="43" t="s">
        <v>32</v>
      </c>
      <c r="H186" s="44">
        <f>COUNTIF($C$3:C186,C186)</f>
        <v>2</v>
      </c>
      <c r="J186" t="s">
        <v>118</v>
      </c>
    </row>
    <row r="187" spans="1:10" x14ac:dyDescent="0.2">
      <c r="A187" s="32" t="str">
        <f>IF(C187="","",C187&amp;H187)</f>
        <v>千　厩3</v>
      </c>
      <c r="B187" s="41">
        <v>4013</v>
      </c>
      <c r="C187" s="89" t="s">
        <v>89</v>
      </c>
      <c r="D187" s="90" t="s">
        <v>653</v>
      </c>
      <c r="E187" s="42" t="s">
        <v>61</v>
      </c>
      <c r="F187" s="42" t="s">
        <v>654</v>
      </c>
      <c r="G187" s="43" t="s">
        <v>32</v>
      </c>
      <c r="H187" s="44">
        <f>COUNTIF($C$3:C187,C187)</f>
        <v>3</v>
      </c>
      <c r="J187" t="s">
        <v>118</v>
      </c>
    </row>
    <row r="188" spans="1:10" x14ac:dyDescent="0.2">
      <c r="A188" s="32" t="str">
        <f>IF(C188="","",C188&amp;H188)</f>
        <v>千　厩4</v>
      </c>
      <c r="B188" s="41">
        <v>4014</v>
      </c>
      <c r="C188" s="89" t="s">
        <v>89</v>
      </c>
      <c r="D188" s="90" t="s">
        <v>655</v>
      </c>
      <c r="E188" s="42" t="s">
        <v>61</v>
      </c>
      <c r="F188" s="42" t="s">
        <v>656</v>
      </c>
      <c r="G188" s="43" t="s">
        <v>32</v>
      </c>
      <c r="H188" s="44">
        <f>COUNTIF($C$3:C188,C188)</f>
        <v>4</v>
      </c>
      <c r="J188" t="s">
        <v>118</v>
      </c>
    </row>
    <row r="189" spans="1:10" x14ac:dyDescent="0.2">
      <c r="A189" s="32" t="str">
        <f>IF(C189="","",C189&amp;H189)</f>
        <v>千　厩5</v>
      </c>
      <c r="B189" s="41">
        <v>4015</v>
      </c>
      <c r="C189" s="89" t="s">
        <v>89</v>
      </c>
      <c r="D189" s="90" t="s">
        <v>657</v>
      </c>
      <c r="E189" s="42" t="s">
        <v>61</v>
      </c>
      <c r="F189" s="42" t="s">
        <v>658</v>
      </c>
      <c r="G189" s="43" t="s">
        <v>32</v>
      </c>
      <c r="H189" s="44">
        <f>COUNTIF($C$3:C189,C189)</f>
        <v>5</v>
      </c>
      <c r="J189" t="s">
        <v>118</v>
      </c>
    </row>
    <row r="190" spans="1:10" x14ac:dyDescent="0.2">
      <c r="A190" s="32" t="str">
        <f>IF(C190="","",C190&amp;H190)</f>
        <v>千　厩6</v>
      </c>
      <c r="B190" s="41">
        <v>4016</v>
      </c>
      <c r="C190" s="89" t="s">
        <v>89</v>
      </c>
      <c r="D190" s="90" t="s">
        <v>659</v>
      </c>
      <c r="E190" s="42" t="s">
        <v>61</v>
      </c>
      <c r="F190" s="42" t="s">
        <v>660</v>
      </c>
      <c r="G190" s="43" t="s">
        <v>39</v>
      </c>
      <c r="H190" s="44">
        <f>COUNTIF($C$3:C190,C190)</f>
        <v>6</v>
      </c>
      <c r="J190" t="s">
        <v>118</v>
      </c>
    </row>
    <row r="191" spans="1:10" x14ac:dyDescent="0.2">
      <c r="A191" s="32" t="str">
        <f>IF(C191="","",C191&amp;H191)</f>
        <v>学　院1</v>
      </c>
      <c r="B191" s="41">
        <v>4022</v>
      </c>
      <c r="C191" s="89" t="s">
        <v>91</v>
      </c>
      <c r="D191" s="90" t="s">
        <v>312</v>
      </c>
      <c r="E191" s="42" t="s">
        <v>45</v>
      </c>
      <c r="F191" s="42" t="s">
        <v>313</v>
      </c>
      <c r="G191" s="43" t="s">
        <v>32</v>
      </c>
      <c r="H191" s="44">
        <f>COUNTIF($C$3:C191,C191)</f>
        <v>1</v>
      </c>
      <c r="J191" t="s">
        <v>118</v>
      </c>
    </row>
    <row r="192" spans="1:10" x14ac:dyDescent="0.2">
      <c r="A192" s="32" t="str">
        <f>IF(C192="","",C192&amp;H192)</f>
        <v>学　院2</v>
      </c>
      <c r="B192" s="41">
        <v>4023</v>
      </c>
      <c r="C192" s="89" t="s">
        <v>91</v>
      </c>
      <c r="D192" s="90" t="s">
        <v>314</v>
      </c>
      <c r="E192" s="42" t="s">
        <v>45</v>
      </c>
      <c r="F192" s="42" t="s">
        <v>315</v>
      </c>
      <c r="G192" s="43" t="s">
        <v>32</v>
      </c>
      <c r="H192" s="44">
        <f>COUNTIF($C$3:C192,C192)</f>
        <v>2</v>
      </c>
      <c r="J192" t="s">
        <v>118</v>
      </c>
    </row>
    <row r="193" spans="1:10" x14ac:dyDescent="0.2">
      <c r="A193" s="32" t="str">
        <f>IF(C193="","",C193&amp;H193)</f>
        <v>学　院3</v>
      </c>
      <c r="B193" s="41">
        <v>4024</v>
      </c>
      <c r="C193" s="89" t="s">
        <v>91</v>
      </c>
      <c r="D193" s="90" t="s">
        <v>661</v>
      </c>
      <c r="E193" s="42" t="s">
        <v>61</v>
      </c>
      <c r="F193" s="42" t="s">
        <v>662</v>
      </c>
      <c r="G193" s="43" t="s">
        <v>32</v>
      </c>
      <c r="H193" s="44">
        <f>COUNTIF($C$3:C193,C193)</f>
        <v>3</v>
      </c>
      <c r="J193" t="s">
        <v>118</v>
      </c>
    </row>
    <row r="194" spans="1:10" x14ac:dyDescent="0.2">
      <c r="A194" s="32" t="str">
        <f>IF(C194="","",C194&amp;H194)</f>
        <v>学　院4</v>
      </c>
      <c r="B194" s="41">
        <v>4025</v>
      </c>
      <c r="C194" s="89" t="s">
        <v>91</v>
      </c>
      <c r="D194" s="90" t="s">
        <v>663</v>
      </c>
      <c r="E194" s="42" t="s">
        <v>61</v>
      </c>
      <c r="F194" s="42" t="s">
        <v>664</v>
      </c>
      <c r="G194" s="43" t="s">
        <v>32</v>
      </c>
      <c r="H194" s="44">
        <f>COUNTIF($C$3:C194,C194)</f>
        <v>4</v>
      </c>
      <c r="J194" t="s">
        <v>118</v>
      </c>
    </row>
    <row r="195" spans="1:10" x14ac:dyDescent="0.2">
      <c r="A195" s="32" t="str">
        <f>IF(C195="","",C195&amp;H195)</f>
        <v>高　専1</v>
      </c>
      <c r="B195" s="41">
        <v>4026</v>
      </c>
      <c r="C195" s="89" t="s">
        <v>316</v>
      </c>
      <c r="D195" s="90" t="s">
        <v>317</v>
      </c>
      <c r="E195" s="42" t="s">
        <v>45</v>
      </c>
      <c r="F195" s="42" t="s">
        <v>318</v>
      </c>
      <c r="G195" s="43" t="s">
        <v>32</v>
      </c>
      <c r="H195" s="44">
        <f>COUNTIF($C$3:C195,C195)</f>
        <v>1</v>
      </c>
      <c r="J195" t="s">
        <v>118</v>
      </c>
    </row>
    <row r="196" spans="1:10" x14ac:dyDescent="0.2">
      <c r="A196" s="32" t="str">
        <f>IF(C196="","",C196&amp;H196)</f>
        <v>高　専2</v>
      </c>
      <c r="B196" s="41">
        <v>4027</v>
      </c>
      <c r="C196" s="89" t="s">
        <v>316</v>
      </c>
      <c r="D196" s="90" t="s">
        <v>319</v>
      </c>
      <c r="E196" s="42" t="s">
        <v>45</v>
      </c>
      <c r="F196" s="42" t="s">
        <v>320</v>
      </c>
      <c r="G196" s="43" t="s">
        <v>32</v>
      </c>
      <c r="H196" s="44">
        <f>COUNTIF($C$3:C196,C196)</f>
        <v>2</v>
      </c>
      <c r="J196" t="s">
        <v>118</v>
      </c>
    </row>
    <row r="197" spans="1:10" x14ac:dyDescent="0.2">
      <c r="A197" s="32" t="str">
        <f>IF(C197="","",C197&amp;H197)</f>
        <v>高　専3</v>
      </c>
      <c r="B197" s="41">
        <v>4028</v>
      </c>
      <c r="C197" s="89" t="s">
        <v>316</v>
      </c>
      <c r="D197" s="90" t="s">
        <v>321</v>
      </c>
      <c r="E197" s="42" t="s">
        <v>45</v>
      </c>
      <c r="F197" s="42" t="s">
        <v>322</v>
      </c>
      <c r="G197" s="43" t="s">
        <v>39</v>
      </c>
      <c r="H197" s="44">
        <f>COUNTIF($C$3:C197,C197)</f>
        <v>3</v>
      </c>
      <c r="J197" t="s">
        <v>118</v>
      </c>
    </row>
    <row r="198" spans="1:10" x14ac:dyDescent="0.2">
      <c r="A198" s="32" t="str">
        <f>IF(C198="","",C198&amp;H198)</f>
        <v>高　専4</v>
      </c>
      <c r="B198" s="41">
        <v>4029</v>
      </c>
      <c r="C198" s="89" t="s">
        <v>316</v>
      </c>
      <c r="D198" s="90" t="s">
        <v>665</v>
      </c>
      <c r="E198" s="42" t="s">
        <v>61</v>
      </c>
      <c r="F198" s="42" t="s">
        <v>666</v>
      </c>
      <c r="G198" s="43" t="s">
        <v>32</v>
      </c>
      <c r="H198" s="44">
        <f>COUNTIF($C$3:C198,C198)</f>
        <v>4</v>
      </c>
      <c r="J198" t="s">
        <v>118</v>
      </c>
    </row>
    <row r="199" spans="1:10" x14ac:dyDescent="0.2">
      <c r="A199" s="32" t="str">
        <f>IF(C199="","",C199&amp;H199)</f>
        <v>高　専5</v>
      </c>
      <c r="B199" s="41">
        <v>4030</v>
      </c>
      <c r="C199" s="89" t="s">
        <v>316</v>
      </c>
      <c r="D199" s="90" t="s">
        <v>667</v>
      </c>
      <c r="E199" s="42" t="s">
        <v>61</v>
      </c>
      <c r="F199" s="42" t="s">
        <v>668</v>
      </c>
      <c r="G199" s="43" t="s">
        <v>32</v>
      </c>
      <c r="H199" s="44">
        <f>COUNTIF($C$3:C199,C199)</f>
        <v>5</v>
      </c>
      <c r="J199" t="s">
        <v>118</v>
      </c>
    </row>
    <row r="200" spans="1:10" x14ac:dyDescent="0.2">
      <c r="A200" s="32" t="str">
        <f>IF(C200="","",C200&amp;H200)</f>
        <v>高　専6</v>
      </c>
      <c r="B200" s="41">
        <v>4031</v>
      </c>
      <c r="C200" s="89" t="s">
        <v>316</v>
      </c>
      <c r="D200" s="90" t="s">
        <v>669</v>
      </c>
      <c r="E200" s="42" t="s">
        <v>61</v>
      </c>
      <c r="F200" s="42" t="s">
        <v>670</v>
      </c>
      <c r="G200" s="43" t="s">
        <v>32</v>
      </c>
      <c r="H200" s="44">
        <f>COUNTIF($C$3:C200,C200)</f>
        <v>6</v>
      </c>
      <c r="J200" t="s">
        <v>118</v>
      </c>
    </row>
    <row r="201" spans="1:10" x14ac:dyDescent="0.2">
      <c r="A201" s="32" t="str">
        <f>IF(C201="","",C201&amp;H201)</f>
        <v>高　専7</v>
      </c>
      <c r="B201" s="41">
        <v>4032</v>
      </c>
      <c r="C201" s="89" t="s">
        <v>316</v>
      </c>
      <c r="D201" s="90" t="s">
        <v>671</v>
      </c>
      <c r="E201" s="42" t="s">
        <v>61</v>
      </c>
      <c r="F201" s="42" t="s">
        <v>672</v>
      </c>
      <c r="G201" s="43" t="s">
        <v>32</v>
      </c>
      <c r="H201" s="44">
        <f>COUNTIF($C$3:C201,C201)</f>
        <v>7</v>
      </c>
      <c r="J201" t="s">
        <v>118</v>
      </c>
    </row>
    <row r="202" spans="1:10" x14ac:dyDescent="0.2">
      <c r="A202" s="32" t="str">
        <f>IF(C202="","",C202&amp;H202)</f>
        <v>高　専8</v>
      </c>
      <c r="B202" s="41">
        <v>4033</v>
      </c>
      <c r="C202" s="89" t="s">
        <v>316</v>
      </c>
      <c r="D202" s="90" t="s">
        <v>673</v>
      </c>
      <c r="E202" s="42" t="s">
        <v>61</v>
      </c>
      <c r="F202" s="42" t="s">
        <v>674</v>
      </c>
      <c r="G202" s="43" t="s">
        <v>32</v>
      </c>
      <c r="H202" s="44">
        <f>COUNTIF($C$3:C202,C202)</f>
        <v>8</v>
      </c>
      <c r="J202" t="s">
        <v>118</v>
      </c>
    </row>
    <row r="203" spans="1:10" x14ac:dyDescent="0.2">
      <c r="A203" s="32" t="str">
        <f>IF(C203="","",C203&amp;H203)</f>
        <v>高　専9</v>
      </c>
      <c r="B203" s="41">
        <v>4034</v>
      </c>
      <c r="C203" s="89" t="s">
        <v>316</v>
      </c>
      <c r="D203" s="90" t="s">
        <v>675</v>
      </c>
      <c r="E203" s="42" t="s">
        <v>61</v>
      </c>
      <c r="F203" s="42" t="s">
        <v>676</v>
      </c>
      <c r="G203" s="43" t="s">
        <v>32</v>
      </c>
      <c r="H203" s="44">
        <f>COUNTIF($C$3:C203,C203)</f>
        <v>9</v>
      </c>
      <c r="J203" t="s">
        <v>118</v>
      </c>
    </row>
    <row r="204" spans="1:10" x14ac:dyDescent="0.2">
      <c r="A204" s="32" t="str">
        <f>IF(C204="","",C204&amp;H204)</f>
        <v>大船渡1</v>
      </c>
      <c r="B204" s="41">
        <v>5006</v>
      </c>
      <c r="C204" s="89" t="s">
        <v>95</v>
      </c>
      <c r="D204" s="90" t="s">
        <v>323</v>
      </c>
      <c r="E204" s="42" t="s">
        <v>45</v>
      </c>
      <c r="F204" s="42" t="s">
        <v>324</v>
      </c>
      <c r="G204" s="43" t="s">
        <v>32</v>
      </c>
      <c r="H204" s="44">
        <f>COUNTIF($C$3:C204,C204)</f>
        <v>1</v>
      </c>
      <c r="J204" t="s">
        <v>118</v>
      </c>
    </row>
    <row r="205" spans="1:10" x14ac:dyDescent="0.2">
      <c r="A205" s="32" t="str">
        <f>IF(C205="","",C205&amp;H205)</f>
        <v>大船渡2</v>
      </c>
      <c r="B205" s="41">
        <v>5007</v>
      </c>
      <c r="C205" s="89" t="s">
        <v>95</v>
      </c>
      <c r="D205" s="90" t="s">
        <v>325</v>
      </c>
      <c r="E205" s="42" t="s">
        <v>45</v>
      </c>
      <c r="F205" s="42" t="s">
        <v>326</v>
      </c>
      <c r="G205" s="43" t="s">
        <v>39</v>
      </c>
      <c r="H205" s="44">
        <f>COUNTIF($C$3:C205,C205)</f>
        <v>2</v>
      </c>
      <c r="J205" t="s">
        <v>118</v>
      </c>
    </row>
    <row r="206" spans="1:10" x14ac:dyDescent="0.2">
      <c r="A206" s="32" t="str">
        <f>IF(C206="","",C206&amp;H206)</f>
        <v>大船渡3</v>
      </c>
      <c r="B206" s="41">
        <v>5008</v>
      </c>
      <c r="C206" s="89" t="s">
        <v>95</v>
      </c>
      <c r="D206" s="90" t="s">
        <v>327</v>
      </c>
      <c r="E206" s="42" t="s">
        <v>45</v>
      </c>
      <c r="F206" s="42" t="s">
        <v>328</v>
      </c>
      <c r="G206" s="43" t="s">
        <v>39</v>
      </c>
      <c r="H206" s="44">
        <f>COUNTIF($C$3:C206,C206)</f>
        <v>3</v>
      </c>
      <c r="J206" t="s">
        <v>118</v>
      </c>
    </row>
    <row r="207" spans="1:10" x14ac:dyDescent="0.2">
      <c r="A207" s="32" t="str">
        <f>IF(C207="","",C207&amp;H207)</f>
        <v>大船渡東1</v>
      </c>
      <c r="B207" s="41">
        <v>5010</v>
      </c>
      <c r="C207" s="89" t="s">
        <v>97</v>
      </c>
      <c r="D207" s="90" t="s">
        <v>329</v>
      </c>
      <c r="E207" s="42" t="s">
        <v>45</v>
      </c>
      <c r="F207" s="42" t="s">
        <v>330</v>
      </c>
      <c r="G207" s="43" t="s">
        <v>32</v>
      </c>
      <c r="H207" s="44">
        <f>COUNTIF($C$3:C207,C207)</f>
        <v>1</v>
      </c>
      <c r="J207" t="s">
        <v>118</v>
      </c>
    </row>
    <row r="208" spans="1:10" x14ac:dyDescent="0.2">
      <c r="A208" s="32" t="str">
        <f>IF(C208="","",C208&amp;H208)</f>
        <v>大船渡東2</v>
      </c>
      <c r="B208" s="41">
        <v>5011</v>
      </c>
      <c r="C208" s="89" t="s">
        <v>97</v>
      </c>
      <c r="D208" s="90" t="s">
        <v>331</v>
      </c>
      <c r="E208" s="42" t="s">
        <v>45</v>
      </c>
      <c r="F208" s="42" t="s">
        <v>332</v>
      </c>
      <c r="G208" s="43" t="s">
        <v>32</v>
      </c>
      <c r="H208" s="44">
        <f>COUNTIF($C$3:C208,C208)</f>
        <v>2</v>
      </c>
      <c r="J208" t="s">
        <v>118</v>
      </c>
    </row>
    <row r="209" spans="1:10" x14ac:dyDescent="0.2">
      <c r="A209" s="32" t="str">
        <f>IF(C209="","",C209&amp;H209)</f>
        <v>大船渡東3</v>
      </c>
      <c r="B209" s="41">
        <v>5012</v>
      </c>
      <c r="C209" s="42" t="s">
        <v>97</v>
      </c>
      <c r="D209" s="42" t="s">
        <v>333</v>
      </c>
      <c r="E209" s="42" t="s">
        <v>45</v>
      </c>
      <c r="F209" s="42" t="s">
        <v>334</v>
      </c>
      <c r="G209" s="43" t="s">
        <v>32</v>
      </c>
      <c r="H209" s="44">
        <f>COUNTIF($C$3:C209,C209)</f>
        <v>3</v>
      </c>
      <c r="J209" t="s">
        <v>118</v>
      </c>
    </row>
    <row r="210" spans="1:10" x14ac:dyDescent="0.2">
      <c r="A210" s="32" t="str">
        <f>IF(C210="","",C210&amp;H210)</f>
        <v>大船渡東4</v>
      </c>
      <c r="B210" s="41">
        <v>5013</v>
      </c>
      <c r="C210" s="42" t="s">
        <v>97</v>
      </c>
      <c r="D210" s="42" t="s">
        <v>677</v>
      </c>
      <c r="E210" s="42" t="s">
        <v>61</v>
      </c>
      <c r="F210" s="42" t="s">
        <v>678</v>
      </c>
      <c r="G210" s="43" t="s">
        <v>32</v>
      </c>
      <c r="H210" s="44">
        <f>COUNTIF($C$3:C210,C210)</f>
        <v>4</v>
      </c>
      <c r="J210" t="s">
        <v>118</v>
      </c>
    </row>
    <row r="211" spans="1:10" x14ac:dyDescent="0.2">
      <c r="A211" s="32" t="str">
        <f>IF(C211="","",C211&amp;H211)</f>
        <v>高　田1</v>
      </c>
      <c r="B211" s="41">
        <v>5015</v>
      </c>
      <c r="C211" s="42" t="s">
        <v>98</v>
      </c>
      <c r="D211" s="42" t="s">
        <v>335</v>
      </c>
      <c r="E211" s="42" t="s">
        <v>45</v>
      </c>
      <c r="F211" s="42" t="s">
        <v>336</v>
      </c>
      <c r="G211" s="43" t="s">
        <v>39</v>
      </c>
      <c r="H211" s="44">
        <f>COUNTIF($C$3:C211,C211)</f>
        <v>1</v>
      </c>
      <c r="J211" t="s">
        <v>118</v>
      </c>
    </row>
    <row r="212" spans="1:10" x14ac:dyDescent="0.2">
      <c r="A212" s="32" t="str">
        <f>IF(C212="","",C212&amp;H212)</f>
        <v>高　田2</v>
      </c>
      <c r="B212" s="41">
        <v>5016</v>
      </c>
      <c r="C212" s="42" t="s">
        <v>98</v>
      </c>
      <c r="D212" s="42" t="s">
        <v>337</v>
      </c>
      <c r="E212" s="42" t="s">
        <v>45</v>
      </c>
      <c r="F212" s="42" t="s">
        <v>338</v>
      </c>
      <c r="G212" s="43" t="s">
        <v>39</v>
      </c>
      <c r="H212" s="44">
        <f>COUNTIF($C$3:C212,C212)</f>
        <v>2</v>
      </c>
      <c r="J212" t="s">
        <v>118</v>
      </c>
    </row>
    <row r="213" spans="1:10" x14ac:dyDescent="0.2">
      <c r="A213" s="32" t="str">
        <f>IF(C213="","",C213&amp;H213)</f>
        <v>宮　古1</v>
      </c>
      <c r="B213" s="41">
        <v>7007</v>
      </c>
      <c r="C213" s="42" t="s">
        <v>102</v>
      </c>
      <c r="D213" s="42" t="s">
        <v>339</v>
      </c>
      <c r="E213" s="42" t="s">
        <v>45</v>
      </c>
      <c r="F213" s="42" t="s">
        <v>340</v>
      </c>
      <c r="G213" s="43" t="s">
        <v>39</v>
      </c>
      <c r="H213" s="44">
        <f>COUNTIF($C$3:C213,C213)</f>
        <v>1</v>
      </c>
      <c r="J213" t="s">
        <v>118</v>
      </c>
    </row>
    <row r="214" spans="1:10" x14ac:dyDescent="0.2">
      <c r="A214" s="32" t="str">
        <f>IF(C214="","",C214&amp;H214)</f>
        <v>宮　古2</v>
      </c>
      <c r="B214" s="41">
        <v>7008</v>
      </c>
      <c r="C214" s="42" t="s">
        <v>102</v>
      </c>
      <c r="D214" s="42" t="s">
        <v>341</v>
      </c>
      <c r="E214" s="42" t="s">
        <v>45</v>
      </c>
      <c r="F214" s="42" t="s">
        <v>342</v>
      </c>
      <c r="G214" s="43" t="s">
        <v>39</v>
      </c>
      <c r="H214" s="44">
        <f>COUNTIF($C$3:C214,C214)</f>
        <v>2</v>
      </c>
      <c r="J214" t="s">
        <v>118</v>
      </c>
    </row>
    <row r="215" spans="1:10" x14ac:dyDescent="0.2">
      <c r="A215" s="32" t="str">
        <f>IF(C215="","",C215&amp;H215)</f>
        <v>宮　古3</v>
      </c>
      <c r="B215" s="41">
        <v>7009</v>
      </c>
      <c r="C215" s="42" t="s">
        <v>102</v>
      </c>
      <c r="D215" s="42" t="s">
        <v>343</v>
      </c>
      <c r="E215" s="42" t="s">
        <v>45</v>
      </c>
      <c r="F215" s="42" t="s">
        <v>344</v>
      </c>
      <c r="G215" s="43" t="s">
        <v>39</v>
      </c>
      <c r="H215" s="44">
        <f>COUNTIF($C$3:C215,C215)</f>
        <v>3</v>
      </c>
      <c r="J215" t="s">
        <v>118</v>
      </c>
    </row>
    <row r="216" spans="1:10" x14ac:dyDescent="0.2">
      <c r="A216" s="32" t="str">
        <f>IF(C216="","",C216&amp;H216)</f>
        <v>宮　古4</v>
      </c>
      <c r="B216" s="41">
        <v>7010</v>
      </c>
      <c r="C216" s="42" t="s">
        <v>102</v>
      </c>
      <c r="D216" s="42" t="s">
        <v>679</v>
      </c>
      <c r="E216" s="42" t="s">
        <v>61</v>
      </c>
      <c r="F216" s="42" t="s">
        <v>680</v>
      </c>
      <c r="G216" s="43" t="s">
        <v>32</v>
      </c>
      <c r="H216" s="44">
        <f>COUNTIF($C$3:C216,C216)</f>
        <v>4</v>
      </c>
      <c r="J216" t="s">
        <v>118</v>
      </c>
    </row>
    <row r="217" spans="1:10" x14ac:dyDescent="0.2">
      <c r="A217" s="32" t="str">
        <f>IF(C217="","",C217&amp;H217)</f>
        <v>宮　古5</v>
      </c>
      <c r="B217" s="41">
        <v>7011</v>
      </c>
      <c r="C217" s="42" t="s">
        <v>102</v>
      </c>
      <c r="D217" s="42" t="s">
        <v>681</v>
      </c>
      <c r="E217" s="42" t="s">
        <v>61</v>
      </c>
      <c r="F217" s="42" t="s">
        <v>682</v>
      </c>
      <c r="G217" s="43" t="s">
        <v>32</v>
      </c>
      <c r="H217" s="44">
        <f>COUNTIF($C$3:C217,C217)</f>
        <v>5</v>
      </c>
      <c r="J217" t="s">
        <v>118</v>
      </c>
    </row>
    <row r="218" spans="1:10" x14ac:dyDescent="0.2">
      <c r="A218" s="32" t="str">
        <f>IF(C218="","",C218&amp;H218)</f>
        <v>宮　古6</v>
      </c>
      <c r="B218" s="41">
        <v>7012</v>
      </c>
      <c r="C218" s="42" t="s">
        <v>102</v>
      </c>
      <c r="D218" s="42" t="s">
        <v>683</v>
      </c>
      <c r="E218" s="42" t="s">
        <v>61</v>
      </c>
      <c r="F218" s="42" t="s">
        <v>684</v>
      </c>
      <c r="G218" s="43" t="s">
        <v>32</v>
      </c>
      <c r="H218" s="44">
        <f>COUNTIF($C$3:C218,C218)</f>
        <v>6</v>
      </c>
      <c r="J218" t="s">
        <v>118</v>
      </c>
    </row>
    <row r="219" spans="1:10" x14ac:dyDescent="0.2">
      <c r="A219" s="32" t="str">
        <f>IF(C219="","",C219&amp;H219)</f>
        <v>宮　古7</v>
      </c>
      <c r="B219" s="41">
        <v>7013</v>
      </c>
      <c r="C219" s="42" t="s">
        <v>102</v>
      </c>
      <c r="D219" s="42" t="s">
        <v>685</v>
      </c>
      <c r="E219" s="42" t="s">
        <v>61</v>
      </c>
      <c r="F219" s="42" t="s">
        <v>686</v>
      </c>
      <c r="G219" s="43" t="s">
        <v>39</v>
      </c>
      <c r="H219" s="44">
        <f>COUNTIF($C$3:C219,C219)</f>
        <v>7</v>
      </c>
      <c r="J219" t="s">
        <v>118</v>
      </c>
    </row>
    <row r="220" spans="1:10" x14ac:dyDescent="0.2">
      <c r="A220" s="32" t="str">
        <f>IF(C220="","",C220&amp;H220)</f>
        <v>宮　古8</v>
      </c>
      <c r="B220" s="41">
        <v>7014</v>
      </c>
      <c r="C220" s="42" t="s">
        <v>102</v>
      </c>
      <c r="D220" s="42" t="s">
        <v>687</v>
      </c>
      <c r="E220" s="42" t="s">
        <v>61</v>
      </c>
      <c r="F220" s="42" t="s">
        <v>688</v>
      </c>
      <c r="G220" s="43" t="s">
        <v>39</v>
      </c>
      <c r="H220" s="44">
        <f>COUNTIF($C$3:C220,C220)</f>
        <v>8</v>
      </c>
      <c r="J220" t="s">
        <v>118</v>
      </c>
    </row>
    <row r="221" spans="1:10" x14ac:dyDescent="0.2">
      <c r="A221" s="32" t="str">
        <f>IF(C221="","",C221&amp;H221)</f>
        <v>宮古商工1</v>
      </c>
      <c r="B221" s="41">
        <v>7021</v>
      </c>
      <c r="C221" s="42" t="s">
        <v>104</v>
      </c>
      <c r="D221" s="42" t="s">
        <v>689</v>
      </c>
      <c r="E221" s="42" t="s">
        <v>45</v>
      </c>
      <c r="F221" s="42" t="s">
        <v>690</v>
      </c>
      <c r="G221" s="43" t="s">
        <v>32</v>
      </c>
      <c r="H221" s="44">
        <f>COUNTIF($C$3:C221,C221)</f>
        <v>1</v>
      </c>
      <c r="J221" t="s">
        <v>118</v>
      </c>
    </row>
    <row r="222" spans="1:10" x14ac:dyDescent="0.2">
      <c r="A222" s="32" t="str">
        <f>IF(C222="","",C222&amp;H222)</f>
        <v>宮古商工2</v>
      </c>
      <c r="B222" s="41">
        <v>7022</v>
      </c>
      <c r="C222" s="42" t="s">
        <v>104</v>
      </c>
      <c r="D222" s="42" t="s">
        <v>691</v>
      </c>
      <c r="E222" s="42" t="s">
        <v>61</v>
      </c>
      <c r="F222" s="42" t="s">
        <v>692</v>
      </c>
      <c r="G222" s="43" t="s">
        <v>32</v>
      </c>
      <c r="H222" s="44">
        <f>COUNTIF($C$3:C222,C222)</f>
        <v>2</v>
      </c>
      <c r="J222" t="s">
        <v>118</v>
      </c>
    </row>
    <row r="223" spans="1:10" x14ac:dyDescent="0.2">
      <c r="A223" s="32" t="str">
        <f>IF(C223="","",C223&amp;H223)</f>
        <v>宮古商工3</v>
      </c>
      <c r="B223" s="41">
        <v>7023</v>
      </c>
      <c r="C223" s="42" t="s">
        <v>104</v>
      </c>
      <c r="D223" s="42" t="s">
        <v>693</v>
      </c>
      <c r="E223" s="42" t="s">
        <v>61</v>
      </c>
      <c r="F223" s="42" t="s">
        <v>694</v>
      </c>
      <c r="G223" s="43" t="s">
        <v>32</v>
      </c>
      <c r="H223" s="44">
        <f>COUNTIF($C$3:C223,C223)</f>
        <v>3</v>
      </c>
      <c r="J223" t="s">
        <v>118</v>
      </c>
    </row>
    <row r="224" spans="1:10" x14ac:dyDescent="0.2">
      <c r="A224" s="32" t="str">
        <f>IF(C224="","",C224&amp;H224)</f>
        <v>宮古商工4</v>
      </c>
      <c r="B224" s="41">
        <v>7024</v>
      </c>
      <c r="C224" s="42" t="s">
        <v>104</v>
      </c>
      <c r="D224" s="42" t="s">
        <v>695</v>
      </c>
      <c r="E224" s="42" t="s">
        <v>61</v>
      </c>
      <c r="F224" s="42" t="s">
        <v>696</v>
      </c>
      <c r="G224" s="43" t="s">
        <v>39</v>
      </c>
      <c r="H224" s="44">
        <f>COUNTIF($C$3:C224,C224)</f>
        <v>4</v>
      </c>
      <c r="J224" t="s">
        <v>118</v>
      </c>
    </row>
    <row r="225" spans="1:10" x14ac:dyDescent="0.2">
      <c r="A225" s="32" t="str">
        <f>IF(C225="","",C225&amp;H225)</f>
        <v>宮古商工5</v>
      </c>
      <c r="B225" s="41">
        <v>7025</v>
      </c>
      <c r="C225" s="42" t="s">
        <v>104</v>
      </c>
      <c r="D225" s="42" t="s">
        <v>697</v>
      </c>
      <c r="E225" s="42" t="s">
        <v>61</v>
      </c>
      <c r="F225" s="42" t="s">
        <v>698</v>
      </c>
      <c r="G225" s="43" t="s">
        <v>39</v>
      </c>
      <c r="H225" s="44">
        <f>COUNTIF($C$3:C225,C225)</f>
        <v>5</v>
      </c>
      <c r="J225" t="s">
        <v>118</v>
      </c>
    </row>
    <row r="226" spans="1:10" x14ac:dyDescent="0.2">
      <c r="A226" s="32" t="str">
        <f>IF(C226="","",C226&amp;H226)</f>
        <v>宮　水1</v>
      </c>
      <c r="B226" s="41">
        <v>7028</v>
      </c>
      <c r="C226" s="42" t="s">
        <v>105</v>
      </c>
      <c r="D226" s="42" t="s">
        <v>345</v>
      </c>
      <c r="E226" s="42" t="s">
        <v>45</v>
      </c>
      <c r="F226" s="42" t="s">
        <v>346</v>
      </c>
      <c r="G226" s="43" t="s">
        <v>32</v>
      </c>
      <c r="H226" s="44">
        <f>COUNTIF($C$3:C226,C226)</f>
        <v>1</v>
      </c>
      <c r="J226" t="s">
        <v>118</v>
      </c>
    </row>
    <row r="227" spans="1:10" x14ac:dyDescent="0.2">
      <c r="A227" s="32" t="str">
        <f>IF(C227="","",C227&amp;H227)</f>
        <v>宮　水2</v>
      </c>
      <c r="B227" s="41">
        <v>7029</v>
      </c>
      <c r="C227" s="42" t="s">
        <v>105</v>
      </c>
      <c r="D227" s="42" t="s">
        <v>699</v>
      </c>
      <c r="E227" s="42" t="s">
        <v>61</v>
      </c>
      <c r="F227" s="42" t="s">
        <v>700</v>
      </c>
      <c r="G227" s="43" t="s">
        <v>32</v>
      </c>
      <c r="H227" s="44">
        <f>COUNTIF($C$3:C227,C227)</f>
        <v>2</v>
      </c>
      <c r="J227" t="s">
        <v>118</v>
      </c>
    </row>
    <row r="228" spans="1:10" x14ac:dyDescent="0.2">
      <c r="A228" s="32" t="str">
        <f>IF(C228="","",C228&amp;H228)</f>
        <v>宮　水3</v>
      </c>
      <c r="B228" s="41">
        <v>7030</v>
      </c>
      <c r="C228" s="42" t="s">
        <v>105</v>
      </c>
      <c r="D228" s="42" t="s">
        <v>701</v>
      </c>
      <c r="E228" s="42" t="s">
        <v>61</v>
      </c>
      <c r="F228" s="42" t="s">
        <v>702</v>
      </c>
      <c r="G228" s="43" t="s">
        <v>32</v>
      </c>
      <c r="H228" s="44">
        <f>COUNTIF($C$3:C228,C228)</f>
        <v>3</v>
      </c>
      <c r="J228" t="s">
        <v>118</v>
      </c>
    </row>
    <row r="229" spans="1:10" x14ac:dyDescent="0.2">
      <c r="A229" s="32" t="str">
        <f>IF(C229="","",C229&amp;H229)</f>
        <v>宮　水4</v>
      </c>
      <c r="B229" s="41">
        <v>7031</v>
      </c>
      <c r="C229" s="42" t="s">
        <v>105</v>
      </c>
      <c r="D229" s="42" t="s">
        <v>703</v>
      </c>
      <c r="E229" s="42" t="s">
        <v>61</v>
      </c>
      <c r="F229" s="42" t="s">
        <v>704</v>
      </c>
      <c r="G229" s="43" t="s">
        <v>32</v>
      </c>
      <c r="H229" s="44">
        <f>COUNTIF($C$3:C229,C229)</f>
        <v>4</v>
      </c>
      <c r="J229" t="s">
        <v>118</v>
      </c>
    </row>
    <row r="230" spans="1:10" x14ac:dyDescent="0.2">
      <c r="A230" s="32" t="str">
        <f>IF(C230="","",C230&amp;H230)</f>
        <v>宮　水5</v>
      </c>
      <c r="B230" s="41">
        <v>7032</v>
      </c>
      <c r="C230" s="42" t="s">
        <v>105</v>
      </c>
      <c r="D230" s="42" t="s">
        <v>705</v>
      </c>
      <c r="E230" s="42" t="s">
        <v>61</v>
      </c>
      <c r="F230" s="42" t="s">
        <v>706</v>
      </c>
      <c r="G230" s="43" t="s">
        <v>32</v>
      </c>
      <c r="H230" s="44">
        <f>COUNTIF($C$3:C230,C230)</f>
        <v>5</v>
      </c>
      <c r="J230" t="s">
        <v>118</v>
      </c>
    </row>
    <row r="231" spans="1:10" x14ac:dyDescent="0.2">
      <c r="A231" s="32" t="str">
        <f>IF(C231="","",C231&amp;H231)</f>
        <v>宮　水6</v>
      </c>
      <c r="B231" s="41">
        <v>7033</v>
      </c>
      <c r="C231" s="42" t="s">
        <v>105</v>
      </c>
      <c r="D231" s="42" t="s">
        <v>707</v>
      </c>
      <c r="E231" s="42" t="s">
        <v>61</v>
      </c>
      <c r="F231" s="42" t="s">
        <v>708</v>
      </c>
      <c r="G231" s="43" t="s">
        <v>32</v>
      </c>
      <c r="H231" s="44">
        <f>COUNTIF($C$3:C231,C231)</f>
        <v>6</v>
      </c>
      <c r="J231" t="s">
        <v>118</v>
      </c>
    </row>
    <row r="232" spans="1:10" x14ac:dyDescent="0.2">
      <c r="A232" s="32" t="str">
        <f>IF(C232="","",C232&amp;H232)</f>
        <v>宮　水7</v>
      </c>
      <c r="B232" s="41">
        <v>7034</v>
      </c>
      <c r="C232" s="42" t="s">
        <v>105</v>
      </c>
      <c r="D232" s="42" t="s">
        <v>709</v>
      </c>
      <c r="E232" s="42" t="s">
        <v>61</v>
      </c>
      <c r="F232" s="42" t="s">
        <v>710</v>
      </c>
      <c r="G232" s="43" t="s">
        <v>32</v>
      </c>
      <c r="H232" s="44">
        <f>COUNTIF($C$3:C232,C232)</f>
        <v>7</v>
      </c>
      <c r="J232" t="s">
        <v>118</v>
      </c>
    </row>
    <row r="233" spans="1:10" x14ac:dyDescent="0.2">
      <c r="A233" s="32" t="str">
        <f>IF(C233="","",C233&amp;H233)</f>
        <v>久　慈1</v>
      </c>
      <c r="B233" s="41">
        <v>8006</v>
      </c>
      <c r="C233" s="42" t="s">
        <v>107</v>
      </c>
      <c r="D233" s="42" t="s">
        <v>347</v>
      </c>
      <c r="E233" s="42" t="s">
        <v>45</v>
      </c>
      <c r="F233" s="42" t="s">
        <v>348</v>
      </c>
      <c r="G233" s="43" t="s">
        <v>32</v>
      </c>
      <c r="H233" s="44">
        <f>COUNTIF($C$3:C233,C233)</f>
        <v>1</v>
      </c>
      <c r="J233" t="s">
        <v>118</v>
      </c>
    </row>
    <row r="234" spans="1:10" x14ac:dyDescent="0.2">
      <c r="A234" s="32" t="str">
        <f>IF(C234="","",C234&amp;H234)</f>
        <v>久　慈2</v>
      </c>
      <c r="B234" s="41">
        <v>8007</v>
      </c>
      <c r="C234" s="42" t="s">
        <v>107</v>
      </c>
      <c r="D234" s="42" t="s">
        <v>349</v>
      </c>
      <c r="E234" s="42" t="s">
        <v>45</v>
      </c>
      <c r="F234" s="42" t="s">
        <v>350</v>
      </c>
      <c r="G234" s="43" t="s">
        <v>32</v>
      </c>
      <c r="H234" s="44">
        <f>COUNTIF($C$3:C234,C234)</f>
        <v>2</v>
      </c>
      <c r="J234" t="s">
        <v>118</v>
      </c>
    </row>
    <row r="235" spans="1:10" x14ac:dyDescent="0.2">
      <c r="A235" s="32" t="str">
        <f>IF(C235="","",C235&amp;H235)</f>
        <v>久　慈3</v>
      </c>
      <c r="B235" s="41">
        <v>8008</v>
      </c>
      <c r="C235" s="42" t="s">
        <v>107</v>
      </c>
      <c r="D235" s="42" t="s">
        <v>351</v>
      </c>
      <c r="E235" s="42" t="s">
        <v>45</v>
      </c>
      <c r="F235" s="42" t="s">
        <v>352</v>
      </c>
      <c r="G235" s="43" t="s">
        <v>32</v>
      </c>
      <c r="H235" s="44">
        <f>COUNTIF($C$3:C235,C235)</f>
        <v>3</v>
      </c>
      <c r="J235" t="s">
        <v>118</v>
      </c>
    </row>
    <row r="236" spans="1:10" x14ac:dyDescent="0.2">
      <c r="A236" s="32" t="str">
        <f>IF(C236="","",C236&amp;H236)</f>
        <v>久　慈4</v>
      </c>
      <c r="B236" s="41">
        <v>8009</v>
      </c>
      <c r="C236" s="42" t="s">
        <v>107</v>
      </c>
      <c r="D236" s="42" t="s">
        <v>353</v>
      </c>
      <c r="E236" s="42" t="s">
        <v>45</v>
      </c>
      <c r="F236" s="42" t="s">
        <v>354</v>
      </c>
      <c r="G236" s="43" t="s">
        <v>32</v>
      </c>
      <c r="H236" s="44">
        <f>COUNTIF($C$3:C236,C236)</f>
        <v>4</v>
      </c>
      <c r="J236" t="s">
        <v>118</v>
      </c>
    </row>
    <row r="237" spans="1:10" x14ac:dyDescent="0.2">
      <c r="A237" s="32" t="str">
        <f>IF(C237="","",C237&amp;H237)</f>
        <v>久　慈5</v>
      </c>
      <c r="B237" s="41">
        <v>8010</v>
      </c>
      <c r="C237" s="42" t="s">
        <v>107</v>
      </c>
      <c r="D237" s="42" t="s">
        <v>355</v>
      </c>
      <c r="E237" s="42" t="s">
        <v>45</v>
      </c>
      <c r="F237" s="42" t="s">
        <v>356</v>
      </c>
      <c r="G237" s="43" t="s">
        <v>32</v>
      </c>
      <c r="H237" s="44">
        <f>COUNTIF($C$3:C237,C237)</f>
        <v>5</v>
      </c>
      <c r="J237" t="s">
        <v>118</v>
      </c>
    </row>
    <row r="238" spans="1:10" x14ac:dyDescent="0.2">
      <c r="A238" s="32" t="str">
        <f>IF(C238="","",C238&amp;H238)</f>
        <v>久　慈6</v>
      </c>
      <c r="B238" s="41">
        <v>8011</v>
      </c>
      <c r="C238" s="42" t="s">
        <v>107</v>
      </c>
      <c r="D238" s="42" t="s">
        <v>357</v>
      </c>
      <c r="E238" s="42" t="s">
        <v>45</v>
      </c>
      <c r="F238" s="42" t="s">
        <v>358</v>
      </c>
      <c r="G238" s="43" t="s">
        <v>32</v>
      </c>
      <c r="H238" s="44">
        <f>COUNTIF($C$3:C238,C238)</f>
        <v>6</v>
      </c>
      <c r="J238" t="s">
        <v>118</v>
      </c>
    </row>
    <row r="239" spans="1:10" x14ac:dyDescent="0.2">
      <c r="A239" s="32" t="str">
        <f>IF(C239="","",C239&amp;H239)</f>
        <v>久　慈7</v>
      </c>
      <c r="B239" s="41">
        <v>8012</v>
      </c>
      <c r="C239" s="42" t="s">
        <v>107</v>
      </c>
      <c r="D239" s="42" t="s">
        <v>359</v>
      </c>
      <c r="E239" s="42" t="s">
        <v>45</v>
      </c>
      <c r="F239" s="42" t="s">
        <v>360</v>
      </c>
      <c r="G239" s="43" t="s">
        <v>32</v>
      </c>
      <c r="H239" s="44">
        <f>COUNTIF($C$3:C239,C239)</f>
        <v>7</v>
      </c>
      <c r="J239" t="s">
        <v>118</v>
      </c>
    </row>
    <row r="240" spans="1:10" x14ac:dyDescent="0.2">
      <c r="A240" s="32" t="str">
        <f>IF(C240="","",C240&amp;H240)</f>
        <v>久　慈8</v>
      </c>
      <c r="B240" s="41">
        <v>8013</v>
      </c>
      <c r="C240" s="42" t="s">
        <v>107</v>
      </c>
      <c r="D240" s="42" t="s">
        <v>361</v>
      </c>
      <c r="E240" s="42" t="s">
        <v>45</v>
      </c>
      <c r="F240" s="42" t="s">
        <v>362</v>
      </c>
      <c r="G240" s="43" t="s">
        <v>32</v>
      </c>
      <c r="H240" s="44">
        <f>COUNTIF($C$3:C240,C240)</f>
        <v>8</v>
      </c>
      <c r="J240" t="s">
        <v>118</v>
      </c>
    </row>
    <row r="241" spans="1:10" x14ac:dyDescent="0.2">
      <c r="A241" s="32" t="str">
        <f>IF(C241="","",C241&amp;H241)</f>
        <v>久　慈9</v>
      </c>
      <c r="B241" s="41">
        <v>8014</v>
      </c>
      <c r="C241" s="42" t="s">
        <v>107</v>
      </c>
      <c r="D241" s="42" t="s">
        <v>363</v>
      </c>
      <c r="E241" s="42" t="s">
        <v>45</v>
      </c>
      <c r="F241" s="42" t="s">
        <v>364</v>
      </c>
      <c r="G241" s="43" t="s">
        <v>39</v>
      </c>
      <c r="H241" s="44">
        <f>COUNTIF($C$3:C241,C241)</f>
        <v>9</v>
      </c>
      <c r="J241" t="s">
        <v>118</v>
      </c>
    </row>
    <row r="242" spans="1:10" x14ac:dyDescent="0.2">
      <c r="A242" s="32" t="str">
        <f>IF(C242="","",C242&amp;H242)</f>
        <v>久　慈10</v>
      </c>
      <c r="B242" s="41">
        <v>8015</v>
      </c>
      <c r="C242" s="42" t="s">
        <v>107</v>
      </c>
      <c r="D242" s="42" t="s">
        <v>365</v>
      </c>
      <c r="E242" s="42" t="s">
        <v>45</v>
      </c>
      <c r="F242" s="42" t="s">
        <v>366</v>
      </c>
      <c r="G242" s="43" t="s">
        <v>39</v>
      </c>
      <c r="H242" s="44">
        <f>COUNTIF($C$3:C242,C242)</f>
        <v>10</v>
      </c>
      <c r="J242" t="s">
        <v>118</v>
      </c>
    </row>
    <row r="243" spans="1:10" x14ac:dyDescent="0.2">
      <c r="A243" s="32" t="str">
        <f>IF(C243="","",C243&amp;H243)</f>
        <v>久　慈11</v>
      </c>
      <c r="B243" s="41">
        <v>8016</v>
      </c>
      <c r="C243" s="42" t="s">
        <v>107</v>
      </c>
      <c r="D243" s="42" t="s">
        <v>367</v>
      </c>
      <c r="E243" s="42" t="s">
        <v>45</v>
      </c>
      <c r="F243" s="42" t="s">
        <v>368</v>
      </c>
      <c r="G243" s="43" t="s">
        <v>39</v>
      </c>
      <c r="H243" s="44">
        <f>COUNTIF($C$3:C243,C243)</f>
        <v>11</v>
      </c>
      <c r="J243" t="s">
        <v>118</v>
      </c>
    </row>
    <row r="244" spans="1:10" x14ac:dyDescent="0.2">
      <c r="A244" s="32" t="str">
        <f>IF(C244="","",C244&amp;H244)</f>
        <v>久　慈12</v>
      </c>
      <c r="B244" s="41">
        <v>8017</v>
      </c>
      <c r="C244" s="42" t="s">
        <v>107</v>
      </c>
      <c r="D244" s="42" t="s">
        <v>369</v>
      </c>
      <c r="E244" s="42" t="s">
        <v>45</v>
      </c>
      <c r="F244" s="42" t="s">
        <v>370</v>
      </c>
      <c r="G244" s="43" t="s">
        <v>39</v>
      </c>
      <c r="H244" s="44">
        <f>COUNTIF($C$3:C244,C244)</f>
        <v>12</v>
      </c>
      <c r="J244" t="s">
        <v>118</v>
      </c>
    </row>
    <row r="245" spans="1:10" x14ac:dyDescent="0.2">
      <c r="A245" s="32" t="str">
        <f>IF(C245="","",C245&amp;H245)</f>
        <v>久　慈13</v>
      </c>
      <c r="B245" s="41">
        <v>8018</v>
      </c>
      <c r="C245" s="42" t="s">
        <v>107</v>
      </c>
      <c r="D245" s="42" t="s">
        <v>711</v>
      </c>
      <c r="E245" s="42" t="s">
        <v>61</v>
      </c>
      <c r="F245" s="42" t="s">
        <v>712</v>
      </c>
      <c r="G245" s="43" t="s">
        <v>32</v>
      </c>
      <c r="H245" s="44">
        <f>COUNTIF($C$3:C245,C245)</f>
        <v>13</v>
      </c>
      <c r="J245" t="s">
        <v>118</v>
      </c>
    </row>
    <row r="246" spans="1:10" x14ac:dyDescent="0.2">
      <c r="A246" s="32" t="str">
        <f>IF(C246="","",C246&amp;H246)</f>
        <v>久　慈14</v>
      </c>
      <c r="B246" s="41">
        <v>8019</v>
      </c>
      <c r="C246" s="42" t="s">
        <v>107</v>
      </c>
      <c r="D246" s="42" t="s">
        <v>713</v>
      </c>
      <c r="E246" s="42" t="s">
        <v>61</v>
      </c>
      <c r="F246" s="42" t="s">
        <v>714</v>
      </c>
      <c r="G246" s="43" t="s">
        <v>32</v>
      </c>
      <c r="H246" s="44">
        <f>COUNTIF($C$3:C246,C246)</f>
        <v>14</v>
      </c>
      <c r="J246" t="s">
        <v>118</v>
      </c>
    </row>
    <row r="247" spans="1:10" x14ac:dyDescent="0.2">
      <c r="A247" s="32" t="str">
        <f>IF(C247="","",C247&amp;H247)</f>
        <v>久　慈15</v>
      </c>
      <c r="B247" s="41">
        <v>8020</v>
      </c>
      <c r="C247" s="42" t="s">
        <v>107</v>
      </c>
      <c r="D247" s="42" t="s">
        <v>715</v>
      </c>
      <c r="E247" s="42" t="s">
        <v>61</v>
      </c>
      <c r="F247" s="42" t="s">
        <v>716</v>
      </c>
      <c r="G247" s="43" t="s">
        <v>32</v>
      </c>
      <c r="H247" s="44">
        <f>COUNTIF($C$3:C247,C247)</f>
        <v>15</v>
      </c>
      <c r="J247" t="s">
        <v>118</v>
      </c>
    </row>
    <row r="248" spans="1:10" x14ac:dyDescent="0.2">
      <c r="A248" s="32" t="str">
        <f>IF(C248="","",C248&amp;H248)</f>
        <v>久　慈16</v>
      </c>
      <c r="B248" s="41">
        <v>8021</v>
      </c>
      <c r="C248" s="42" t="s">
        <v>107</v>
      </c>
      <c r="D248" s="42" t="s">
        <v>717</v>
      </c>
      <c r="E248" s="42" t="s">
        <v>61</v>
      </c>
      <c r="F248" s="42" t="s">
        <v>718</v>
      </c>
      <c r="G248" s="43" t="s">
        <v>39</v>
      </c>
      <c r="H248" s="44">
        <f>COUNTIF($C$3:C248,C248)</f>
        <v>16</v>
      </c>
      <c r="J248" t="s">
        <v>118</v>
      </c>
    </row>
    <row r="249" spans="1:10" x14ac:dyDescent="0.2">
      <c r="A249" s="32" t="str">
        <f>IF(C249="","",C249&amp;H249)</f>
        <v>久　慈17</v>
      </c>
      <c r="B249" s="41">
        <v>8022</v>
      </c>
      <c r="C249" s="42" t="s">
        <v>107</v>
      </c>
      <c r="D249" s="42" t="s">
        <v>719</v>
      </c>
      <c r="E249" s="42" t="s">
        <v>61</v>
      </c>
      <c r="F249" s="42" t="s">
        <v>720</v>
      </c>
      <c r="G249" s="43" t="s">
        <v>39</v>
      </c>
      <c r="H249" s="44">
        <f>COUNTIF($C$3:C249,C249)</f>
        <v>17</v>
      </c>
      <c r="J249" t="s">
        <v>118</v>
      </c>
    </row>
    <row r="250" spans="1:10" x14ac:dyDescent="0.2">
      <c r="A250" s="32" t="str">
        <f>IF(C250="","",C250&amp;H250)</f>
        <v>久　慈18</v>
      </c>
      <c r="B250" s="41">
        <v>8023</v>
      </c>
      <c r="C250" s="42" t="s">
        <v>107</v>
      </c>
      <c r="D250" s="42" t="s">
        <v>721</v>
      </c>
      <c r="E250" s="42" t="s">
        <v>61</v>
      </c>
      <c r="F250" s="42" t="s">
        <v>722</v>
      </c>
      <c r="G250" s="43" t="s">
        <v>39</v>
      </c>
      <c r="H250" s="44">
        <f>COUNTIF($C$3:C250,C250)</f>
        <v>18</v>
      </c>
      <c r="J250" t="s">
        <v>118</v>
      </c>
    </row>
    <row r="251" spans="1:10" x14ac:dyDescent="0.2">
      <c r="A251" s="32" t="str">
        <f>IF(C251="","",C251&amp;H251)</f>
        <v>久慈東1</v>
      </c>
      <c r="B251" s="41">
        <v>8029</v>
      </c>
      <c r="C251" s="42" t="s">
        <v>109</v>
      </c>
      <c r="D251" s="42" t="s">
        <v>371</v>
      </c>
      <c r="E251" s="42" t="s">
        <v>45</v>
      </c>
      <c r="F251" s="42" t="s">
        <v>372</v>
      </c>
      <c r="G251" s="43" t="s">
        <v>32</v>
      </c>
      <c r="H251" s="44">
        <f>COUNTIF($C$3:C251,C251)</f>
        <v>1</v>
      </c>
      <c r="J251" t="s">
        <v>118</v>
      </c>
    </row>
    <row r="252" spans="1:10" x14ac:dyDescent="0.2">
      <c r="A252" s="32" t="str">
        <f>IF(C252="","",C252&amp;H252)</f>
        <v>久慈東2</v>
      </c>
      <c r="B252" s="41">
        <v>8030</v>
      </c>
      <c r="C252" s="42" t="s">
        <v>109</v>
      </c>
      <c r="D252" s="42" t="s">
        <v>373</v>
      </c>
      <c r="E252" s="42" t="s">
        <v>45</v>
      </c>
      <c r="F252" s="42" t="s">
        <v>374</v>
      </c>
      <c r="G252" s="43" t="s">
        <v>32</v>
      </c>
      <c r="H252" s="44">
        <f>COUNTIF($C$3:C252,C252)</f>
        <v>2</v>
      </c>
      <c r="J252" t="s">
        <v>118</v>
      </c>
    </row>
    <row r="253" spans="1:10" x14ac:dyDescent="0.2">
      <c r="A253" s="32" t="str">
        <f>IF(C253="","",C253&amp;H253)</f>
        <v>久慈東3</v>
      </c>
      <c r="B253" s="41">
        <v>8031</v>
      </c>
      <c r="C253" s="42" t="s">
        <v>109</v>
      </c>
      <c r="D253" s="42" t="s">
        <v>375</v>
      </c>
      <c r="E253" s="42" t="s">
        <v>45</v>
      </c>
      <c r="F253" s="42" t="s">
        <v>376</v>
      </c>
      <c r="G253" s="43" t="s">
        <v>32</v>
      </c>
      <c r="H253" s="44">
        <f>COUNTIF($C$3:C253,C253)</f>
        <v>3</v>
      </c>
      <c r="J253" t="s">
        <v>118</v>
      </c>
    </row>
    <row r="254" spans="1:10" x14ac:dyDescent="0.2">
      <c r="A254" s="32" t="str">
        <f>IF(C254="","",C254&amp;H254)</f>
        <v>久慈東4</v>
      </c>
      <c r="B254" s="41">
        <v>8032</v>
      </c>
      <c r="C254" s="42" t="s">
        <v>109</v>
      </c>
      <c r="D254" s="42" t="s">
        <v>377</v>
      </c>
      <c r="E254" s="42" t="s">
        <v>45</v>
      </c>
      <c r="F254" s="42" t="s">
        <v>378</v>
      </c>
      <c r="G254" s="43" t="s">
        <v>39</v>
      </c>
      <c r="H254" s="44">
        <f>COUNTIF($C$3:C254,C254)</f>
        <v>4</v>
      </c>
      <c r="J254" t="s">
        <v>118</v>
      </c>
    </row>
    <row r="255" spans="1:10" x14ac:dyDescent="0.2">
      <c r="A255" s="32" t="str">
        <f>IF(C255="","",C255&amp;H255)</f>
        <v>久慈東5</v>
      </c>
      <c r="B255" s="41">
        <v>8033</v>
      </c>
      <c r="C255" s="42" t="s">
        <v>109</v>
      </c>
      <c r="D255" s="42" t="s">
        <v>379</v>
      </c>
      <c r="E255" s="42" t="s">
        <v>45</v>
      </c>
      <c r="F255" s="42" t="s">
        <v>380</v>
      </c>
      <c r="G255" s="43" t="s">
        <v>39</v>
      </c>
      <c r="H255" s="44">
        <f>COUNTIF($C$3:C255,C255)</f>
        <v>5</v>
      </c>
      <c r="J255" t="s">
        <v>118</v>
      </c>
    </row>
    <row r="256" spans="1:10" x14ac:dyDescent="0.2">
      <c r="A256" s="32" t="str">
        <f>IF(C256="","",C256&amp;H256)</f>
        <v>久慈東6</v>
      </c>
      <c r="B256" s="41">
        <v>8034</v>
      </c>
      <c r="C256" s="42" t="s">
        <v>109</v>
      </c>
      <c r="D256" s="42" t="s">
        <v>381</v>
      </c>
      <c r="E256" s="42" t="s">
        <v>45</v>
      </c>
      <c r="F256" s="42" t="s">
        <v>382</v>
      </c>
      <c r="G256" s="43" t="s">
        <v>39</v>
      </c>
      <c r="H256" s="44">
        <f>COUNTIF($C$3:C256,C256)</f>
        <v>6</v>
      </c>
      <c r="J256" t="s">
        <v>118</v>
      </c>
    </row>
    <row r="257" spans="1:10" x14ac:dyDescent="0.2">
      <c r="A257" s="32" t="str">
        <f>IF(C257="","",C257&amp;H257)</f>
        <v>久慈東7</v>
      </c>
      <c r="B257" s="41">
        <v>8035</v>
      </c>
      <c r="C257" s="42" t="s">
        <v>109</v>
      </c>
      <c r="D257" s="42" t="s">
        <v>723</v>
      </c>
      <c r="E257" s="42" t="s">
        <v>61</v>
      </c>
      <c r="F257" s="42" t="s">
        <v>724</v>
      </c>
      <c r="G257" s="43" t="s">
        <v>32</v>
      </c>
      <c r="H257" s="44">
        <f>COUNTIF($C$3:C257,C257)</f>
        <v>7</v>
      </c>
      <c r="J257" t="s">
        <v>118</v>
      </c>
    </row>
    <row r="258" spans="1:10" x14ac:dyDescent="0.2">
      <c r="A258" s="32" t="str">
        <f>IF(C258="","",C258&amp;H258)</f>
        <v>久慈東8</v>
      </c>
      <c r="B258" s="41">
        <v>8036</v>
      </c>
      <c r="C258" s="42" t="s">
        <v>109</v>
      </c>
      <c r="D258" s="42" t="s">
        <v>725</v>
      </c>
      <c r="E258" s="42" t="s">
        <v>61</v>
      </c>
      <c r="F258" s="42" t="s">
        <v>726</v>
      </c>
      <c r="G258" s="43" t="s">
        <v>32</v>
      </c>
      <c r="H258" s="44">
        <f>COUNTIF($C$3:C258,C258)</f>
        <v>8</v>
      </c>
      <c r="J258" t="s">
        <v>118</v>
      </c>
    </row>
    <row r="259" spans="1:10" x14ac:dyDescent="0.2">
      <c r="A259" s="32" t="str">
        <f>IF(C259="","",C259&amp;H259)</f>
        <v>久慈東9</v>
      </c>
      <c r="B259" s="41">
        <v>8037</v>
      </c>
      <c r="C259" s="42" t="s">
        <v>109</v>
      </c>
      <c r="D259" s="42" t="s">
        <v>727</v>
      </c>
      <c r="E259" s="42" t="s">
        <v>61</v>
      </c>
      <c r="F259" s="42" t="s">
        <v>728</v>
      </c>
      <c r="G259" s="43" t="s">
        <v>32</v>
      </c>
      <c r="H259" s="44">
        <f>COUNTIF($C$3:C259,C259)</f>
        <v>9</v>
      </c>
      <c r="J259" t="s">
        <v>118</v>
      </c>
    </row>
    <row r="260" spans="1:10" x14ac:dyDescent="0.2">
      <c r="A260" s="32" t="str">
        <f>IF(C260="","",C260&amp;H260)</f>
        <v>久慈東10</v>
      </c>
      <c r="B260" s="41">
        <v>8038</v>
      </c>
      <c r="C260" s="42" t="s">
        <v>109</v>
      </c>
      <c r="D260" s="42" t="s">
        <v>729</v>
      </c>
      <c r="E260" s="42" t="s">
        <v>61</v>
      </c>
      <c r="F260" s="42" t="s">
        <v>730</v>
      </c>
      <c r="G260" s="43" t="s">
        <v>39</v>
      </c>
      <c r="H260" s="44">
        <f>COUNTIF($C$3:C260,C260)</f>
        <v>10</v>
      </c>
      <c r="J260" t="s">
        <v>118</v>
      </c>
    </row>
    <row r="261" spans="1:10" x14ac:dyDescent="0.2">
      <c r="A261" s="32" t="str">
        <f>IF(C261="","",C261&amp;H261)</f>
        <v>久慈東11</v>
      </c>
      <c r="B261" s="41">
        <v>8039</v>
      </c>
      <c r="C261" s="42" t="s">
        <v>109</v>
      </c>
      <c r="D261" s="42" t="s">
        <v>731</v>
      </c>
      <c r="E261" s="42" t="s">
        <v>61</v>
      </c>
      <c r="F261" s="42" t="s">
        <v>732</v>
      </c>
      <c r="G261" s="43" t="s">
        <v>39</v>
      </c>
      <c r="H261" s="44">
        <f>COUNTIF($C$3:C261,C261)</f>
        <v>11</v>
      </c>
      <c r="J261" t="s">
        <v>118</v>
      </c>
    </row>
    <row r="262" spans="1:10" x14ac:dyDescent="0.2">
      <c r="A262" s="32" t="str">
        <f>IF(C262="","",C262&amp;H262)</f>
        <v>久慈東12</v>
      </c>
      <c r="B262" s="41">
        <v>8040</v>
      </c>
      <c r="C262" s="42" t="s">
        <v>109</v>
      </c>
      <c r="D262" s="42" t="s">
        <v>733</v>
      </c>
      <c r="E262" s="42" t="s">
        <v>61</v>
      </c>
      <c r="F262" s="42" t="s">
        <v>734</v>
      </c>
      <c r="G262" s="43" t="s">
        <v>39</v>
      </c>
      <c r="H262" s="44">
        <f>COUNTIF($C$3:C262,C262)</f>
        <v>12</v>
      </c>
      <c r="J262" t="s">
        <v>118</v>
      </c>
    </row>
    <row r="263" spans="1:10" x14ac:dyDescent="0.2">
      <c r="A263" s="32" t="str">
        <f>IF(C263="","",C263&amp;H263)</f>
        <v>久慈工1</v>
      </c>
      <c r="B263" s="41">
        <v>8041</v>
      </c>
      <c r="C263" s="42" t="s">
        <v>110</v>
      </c>
      <c r="D263" s="42" t="s">
        <v>383</v>
      </c>
      <c r="E263" s="42" t="s">
        <v>45</v>
      </c>
      <c r="F263" s="42" t="s">
        <v>384</v>
      </c>
      <c r="G263" s="43" t="s">
        <v>39</v>
      </c>
      <c r="H263" s="44">
        <f>COUNTIF($C$3:C263,C263)</f>
        <v>1</v>
      </c>
      <c r="J263" t="s">
        <v>118</v>
      </c>
    </row>
    <row r="264" spans="1:10" x14ac:dyDescent="0.2">
      <c r="A264" s="32" t="str">
        <f>IF(C264="","",C264&amp;H264)</f>
        <v>久慈工2</v>
      </c>
      <c r="B264" s="41">
        <v>8042</v>
      </c>
      <c r="C264" s="42" t="s">
        <v>110</v>
      </c>
      <c r="D264" s="42" t="s">
        <v>735</v>
      </c>
      <c r="E264" s="42" t="s">
        <v>61</v>
      </c>
      <c r="F264" s="42" t="s">
        <v>736</v>
      </c>
      <c r="G264" s="43" t="s">
        <v>32</v>
      </c>
      <c r="H264" s="44">
        <f>COUNTIF($C$3:C264,C264)</f>
        <v>2</v>
      </c>
      <c r="J264" t="s">
        <v>118</v>
      </c>
    </row>
    <row r="265" spans="1:10" x14ac:dyDescent="0.2">
      <c r="A265" s="32" t="str">
        <f>IF(C265="","",C265&amp;H265)</f>
        <v>久慈工3</v>
      </c>
      <c r="B265" s="41">
        <v>8043</v>
      </c>
      <c r="C265" s="42" t="s">
        <v>110</v>
      </c>
      <c r="D265" s="42" t="s">
        <v>737</v>
      </c>
      <c r="E265" s="42" t="s">
        <v>61</v>
      </c>
      <c r="F265" s="42" t="s">
        <v>738</v>
      </c>
      <c r="G265" s="43" t="s">
        <v>32</v>
      </c>
      <c r="H265" s="44">
        <f>COUNTIF($C$3:C265,C265)</f>
        <v>3</v>
      </c>
      <c r="J265" t="s">
        <v>118</v>
      </c>
    </row>
    <row r="266" spans="1:10" x14ac:dyDescent="0.2">
      <c r="A266" s="32" t="str">
        <f>IF(C266="","",C266&amp;H266)</f>
        <v>久慈工4</v>
      </c>
      <c r="B266" s="41">
        <v>8044</v>
      </c>
      <c r="C266" s="42" t="s">
        <v>110</v>
      </c>
      <c r="D266" s="42" t="s">
        <v>739</v>
      </c>
      <c r="E266" s="42" t="s">
        <v>61</v>
      </c>
      <c r="F266" s="42" t="s">
        <v>740</v>
      </c>
      <c r="G266" s="43" t="s">
        <v>32</v>
      </c>
      <c r="H266" s="44">
        <f>COUNTIF($C$3:C266,C266)</f>
        <v>4</v>
      </c>
      <c r="J266" t="s">
        <v>118</v>
      </c>
    </row>
    <row r="267" spans="1:10" x14ac:dyDescent="0.2">
      <c r="A267" s="32" t="str">
        <f>IF(C267="","",C267&amp;H267)</f>
        <v>福　岡1</v>
      </c>
      <c r="B267" s="41">
        <v>9004</v>
      </c>
      <c r="C267" s="42" t="s">
        <v>112</v>
      </c>
      <c r="D267" s="42" t="s">
        <v>385</v>
      </c>
      <c r="E267" s="42" t="s">
        <v>45</v>
      </c>
      <c r="F267" s="42" t="s">
        <v>386</v>
      </c>
      <c r="G267" s="43" t="s">
        <v>32</v>
      </c>
      <c r="H267" s="44">
        <f>COUNTIF($C$3:C267,C267)</f>
        <v>1</v>
      </c>
      <c r="J267" t="s">
        <v>118</v>
      </c>
    </row>
    <row r="268" spans="1:10" x14ac:dyDescent="0.2">
      <c r="A268" s="32" t="str">
        <f>IF(C268="","",C268&amp;H268)</f>
        <v>福　岡2</v>
      </c>
      <c r="B268" s="41">
        <v>9005</v>
      </c>
      <c r="C268" s="42" t="s">
        <v>112</v>
      </c>
      <c r="D268" s="42" t="s">
        <v>387</v>
      </c>
      <c r="E268" s="42" t="s">
        <v>45</v>
      </c>
      <c r="F268" s="42" t="s">
        <v>388</v>
      </c>
      <c r="G268" s="43" t="s">
        <v>32</v>
      </c>
      <c r="H268" s="44">
        <f>COUNTIF($C$3:C268,C268)</f>
        <v>2</v>
      </c>
      <c r="J268" t="s">
        <v>118</v>
      </c>
    </row>
    <row r="269" spans="1:10" x14ac:dyDescent="0.2">
      <c r="A269" s="32" t="str">
        <f>IF(C269="","",C269&amp;H269)</f>
        <v>福　岡3</v>
      </c>
      <c r="B269" s="41">
        <v>9006</v>
      </c>
      <c r="C269" s="42" t="s">
        <v>112</v>
      </c>
      <c r="D269" s="42" t="s">
        <v>389</v>
      </c>
      <c r="E269" s="42" t="s">
        <v>45</v>
      </c>
      <c r="F269" s="42" t="s">
        <v>390</v>
      </c>
      <c r="G269" s="43" t="s">
        <v>32</v>
      </c>
      <c r="H269" s="44">
        <f>COUNTIF($C$3:C269,C269)</f>
        <v>3</v>
      </c>
      <c r="J269" t="s">
        <v>118</v>
      </c>
    </row>
    <row r="270" spans="1:10" x14ac:dyDescent="0.2">
      <c r="A270" s="32" t="str">
        <f>IF(C270="","",C270&amp;H270)</f>
        <v>福　岡4</v>
      </c>
      <c r="B270" s="41">
        <v>9007</v>
      </c>
      <c r="C270" s="42" t="s">
        <v>112</v>
      </c>
      <c r="D270" s="42" t="s">
        <v>391</v>
      </c>
      <c r="E270" s="42" t="s">
        <v>45</v>
      </c>
      <c r="F270" s="42" t="s">
        <v>392</v>
      </c>
      <c r="G270" s="43" t="s">
        <v>39</v>
      </c>
      <c r="H270" s="44">
        <f>COUNTIF($C$3:C270,C270)</f>
        <v>4</v>
      </c>
      <c r="J270" t="s">
        <v>118</v>
      </c>
    </row>
    <row r="271" spans="1:10" x14ac:dyDescent="0.2">
      <c r="A271" s="32" t="str">
        <f>IF(C271="","",C271&amp;H271)</f>
        <v>福　岡5</v>
      </c>
      <c r="B271" s="41">
        <v>9008</v>
      </c>
      <c r="C271" s="42" t="s">
        <v>112</v>
      </c>
      <c r="D271" s="42" t="s">
        <v>741</v>
      </c>
      <c r="E271" s="42" t="s">
        <v>61</v>
      </c>
      <c r="F271" s="42" t="s">
        <v>742</v>
      </c>
      <c r="G271" s="43" t="s">
        <v>32</v>
      </c>
      <c r="H271" s="44">
        <f>COUNTIF($C$3:C271,C271)</f>
        <v>5</v>
      </c>
      <c r="J271" t="s">
        <v>118</v>
      </c>
    </row>
    <row r="272" spans="1:10" x14ac:dyDescent="0.2">
      <c r="A272" s="32" t="str">
        <f>IF(C272="","",C272&amp;H272)</f>
        <v>福　岡6</v>
      </c>
      <c r="B272" s="41">
        <v>9009</v>
      </c>
      <c r="C272" s="42" t="s">
        <v>112</v>
      </c>
      <c r="D272" s="42" t="s">
        <v>743</v>
      </c>
      <c r="E272" s="42" t="s">
        <v>61</v>
      </c>
      <c r="F272" s="42" t="s">
        <v>744</v>
      </c>
      <c r="G272" s="43" t="s">
        <v>39</v>
      </c>
      <c r="H272" s="44">
        <f>COUNTIF($C$3:C272,C272)</f>
        <v>6</v>
      </c>
      <c r="J272" t="s">
        <v>118</v>
      </c>
    </row>
    <row r="273" spans="1:10" x14ac:dyDescent="0.2">
      <c r="A273" s="32" t="str">
        <f>IF(C273="","",C273&amp;H273)</f>
        <v>福岡工1</v>
      </c>
      <c r="B273" s="41">
        <v>9015</v>
      </c>
      <c r="C273" s="42" t="s">
        <v>116</v>
      </c>
      <c r="D273" s="42" t="s">
        <v>393</v>
      </c>
      <c r="E273" s="42" t="s">
        <v>45</v>
      </c>
      <c r="F273" s="42" t="s">
        <v>394</v>
      </c>
      <c r="G273" s="43" t="s">
        <v>32</v>
      </c>
      <c r="H273" s="44">
        <f>COUNTIF($C$3:C273,C273)</f>
        <v>1</v>
      </c>
      <c r="J273" t="s">
        <v>118</v>
      </c>
    </row>
    <row r="274" spans="1:10" x14ac:dyDescent="0.2">
      <c r="A274" s="32" t="str">
        <f>IF(C274="","",C274&amp;H274)</f>
        <v>福岡工2</v>
      </c>
      <c r="B274" s="41">
        <v>9016</v>
      </c>
      <c r="C274" s="42" t="s">
        <v>116</v>
      </c>
      <c r="D274" s="42" t="s">
        <v>395</v>
      </c>
      <c r="E274" s="42" t="s">
        <v>45</v>
      </c>
      <c r="F274" s="42" t="s">
        <v>396</v>
      </c>
      <c r="G274" s="43" t="s">
        <v>32</v>
      </c>
      <c r="H274" s="44">
        <f>COUNTIF($C$3:C274,C274)</f>
        <v>2</v>
      </c>
      <c r="J274" t="s">
        <v>118</v>
      </c>
    </row>
    <row r="275" spans="1:10" x14ac:dyDescent="0.2">
      <c r="A275" s="32" t="str">
        <f>IF(C275="","",C275&amp;H275)</f>
        <v>福岡工3</v>
      </c>
      <c r="B275" s="41">
        <v>9017</v>
      </c>
      <c r="C275" s="42" t="s">
        <v>116</v>
      </c>
      <c r="D275" s="42" t="s">
        <v>397</v>
      </c>
      <c r="E275" s="42" t="s">
        <v>45</v>
      </c>
      <c r="F275" s="42" t="s">
        <v>398</v>
      </c>
      <c r="G275" s="43" t="s">
        <v>32</v>
      </c>
      <c r="H275" s="44">
        <f>COUNTIF($C$3:C275,C275)</f>
        <v>3</v>
      </c>
      <c r="J275" t="s">
        <v>118</v>
      </c>
    </row>
    <row r="276" spans="1:10" x14ac:dyDescent="0.2">
      <c r="A276" s="32" t="str">
        <f>IF(C276="","",C276&amp;H276)</f>
        <v>福岡工4</v>
      </c>
      <c r="B276" s="41">
        <v>9018</v>
      </c>
      <c r="C276" s="42" t="s">
        <v>116</v>
      </c>
      <c r="D276" s="42" t="s">
        <v>399</v>
      </c>
      <c r="E276" s="42" t="s">
        <v>45</v>
      </c>
      <c r="F276" s="42" t="s">
        <v>400</v>
      </c>
      <c r="G276" s="43" t="s">
        <v>32</v>
      </c>
      <c r="H276" s="44">
        <f>COUNTIF($C$3:C276,C276)</f>
        <v>4</v>
      </c>
      <c r="J276" t="s">
        <v>118</v>
      </c>
    </row>
    <row r="277" spans="1:10" x14ac:dyDescent="0.2">
      <c r="A277" s="32" t="str">
        <f>IF(C277="","",C277&amp;H277)</f>
        <v>福岡工5</v>
      </c>
      <c r="B277" s="41">
        <v>9019</v>
      </c>
      <c r="C277" s="42" t="s">
        <v>116</v>
      </c>
      <c r="D277" s="42" t="s">
        <v>401</v>
      </c>
      <c r="E277" s="42" t="s">
        <v>45</v>
      </c>
      <c r="F277" s="42" t="s">
        <v>402</v>
      </c>
      <c r="G277" s="43" t="s">
        <v>32</v>
      </c>
      <c r="H277" s="44">
        <f>COUNTIF($C$3:C277,C277)</f>
        <v>5</v>
      </c>
      <c r="J277" t="s">
        <v>118</v>
      </c>
    </row>
    <row r="278" spans="1:10" x14ac:dyDescent="0.2">
      <c r="A278" s="32" t="str">
        <f>IF(C278="","",C278&amp;H278)</f>
        <v>福岡工6</v>
      </c>
      <c r="B278" s="41">
        <v>9020</v>
      </c>
      <c r="C278" s="42" t="s">
        <v>116</v>
      </c>
      <c r="D278" s="42" t="s">
        <v>403</v>
      </c>
      <c r="E278" s="42" t="s">
        <v>45</v>
      </c>
      <c r="F278" s="42" t="s">
        <v>404</v>
      </c>
      <c r="G278" s="43" t="s">
        <v>32</v>
      </c>
      <c r="H278" s="44">
        <f>COUNTIF($C$3:C278,C278)</f>
        <v>6</v>
      </c>
      <c r="J278" t="s">
        <v>118</v>
      </c>
    </row>
    <row r="279" spans="1:10" x14ac:dyDescent="0.2">
      <c r="A279" s="32" t="str">
        <f>IF(C279="","",C279&amp;H279)</f>
        <v>福岡工7</v>
      </c>
      <c r="B279" s="41">
        <v>9021</v>
      </c>
      <c r="C279" s="42" t="s">
        <v>116</v>
      </c>
      <c r="D279" s="42" t="s">
        <v>745</v>
      </c>
      <c r="E279" s="42" t="s">
        <v>61</v>
      </c>
      <c r="F279" s="42" t="s">
        <v>746</v>
      </c>
      <c r="G279" s="43" t="s">
        <v>32</v>
      </c>
      <c r="H279" s="44">
        <f>COUNTIF($C$3:C279,C279)</f>
        <v>7</v>
      </c>
      <c r="J279" t="s">
        <v>118</v>
      </c>
    </row>
    <row r="280" spans="1:10" x14ac:dyDescent="0.2">
      <c r="A280" s="32" t="str">
        <f>IF(C280="","",C280&amp;H280)</f>
        <v>福岡工8</v>
      </c>
      <c r="B280" s="41">
        <v>9022</v>
      </c>
      <c r="C280" s="42" t="s">
        <v>116</v>
      </c>
      <c r="D280" s="42" t="s">
        <v>747</v>
      </c>
      <c r="E280" s="42" t="s">
        <v>61</v>
      </c>
      <c r="F280" s="42" t="s">
        <v>748</v>
      </c>
      <c r="G280" s="43" t="s">
        <v>32</v>
      </c>
      <c r="H280" s="44">
        <f>COUNTIF($C$3:C280,C280)</f>
        <v>8</v>
      </c>
      <c r="J280" t="s">
        <v>118</v>
      </c>
    </row>
    <row r="281" spans="1:10" x14ac:dyDescent="0.2">
      <c r="A281" s="32" t="str">
        <f>IF(C281="","",C281&amp;H281)</f>
        <v>福岡工9</v>
      </c>
      <c r="B281" s="41">
        <v>9023</v>
      </c>
      <c r="C281" s="42" t="s">
        <v>116</v>
      </c>
      <c r="D281" s="42" t="s">
        <v>749</v>
      </c>
      <c r="E281" s="42" t="s">
        <v>61</v>
      </c>
      <c r="F281" s="42" t="s">
        <v>750</v>
      </c>
      <c r="G281" s="43" t="s">
        <v>32</v>
      </c>
      <c r="H281" s="44">
        <f>COUNTIF($C$3:C281,C281)</f>
        <v>9</v>
      </c>
      <c r="J281" t="s">
        <v>118</v>
      </c>
    </row>
    <row r="282" spans="1:10" x14ac:dyDescent="0.2">
      <c r="A282" s="32" t="str">
        <f>IF(C282="","",C282&amp;H282)</f>
        <v/>
      </c>
      <c r="B282" s="41" t="s">
        <v>118</v>
      </c>
      <c r="C282" s="42" t="s">
        <v>118</v>
      </c>
      <c r="D282" s="42" t="s">
        <v>118</v>
      </c>
      <c r="E282" s="42" t="s">
        <v>118</v>
      </c>
      <c r="F282" s="42" t="s">
        <v>118</v>
      </c>
      <c r="G282" s="43" t="s">
        <v>118</v>
      </c>
      <c r="H282" s="44">
        <f>COUNTIF($C$3:C282,C282)</f>
        <v>1</v>
      </c>
      <c r="J282" t="s">
        <v>118</v>
      </c>
    </row>
    <row r="283" spans="1:10" x14ac:dyDescent="0.2">
      <c r="A283" s="32" t="str">
        <f>IF(C283="","",C283&amp;H283)</f>
        <v/>
      </c>
      <c r="B283" s="41" t="s">
        <v>118</v>
      </c>
      <c r="C283" s="42" t="s">
        <v>118</v>
      </c>
      <c r="D283" s="42" t="s">
        <v>118</v>
      </c>
      <c r="E283" s="42" t="s">
        <v>118</v>
      </c>
      <c r="F283" s="42" t="s">
        <v>118</v>
      </c>
      <c r="G283" s="43" t="s">
        <v>118</v>
      </c>
      <c r="H283" s="44">
        <f>COUNTIF($C$3:C283,C283)</f>
        <v>2</v>
      </c>
      <c r="J283" t="s">
        <v>118</v>
      </c>
    </row>
    <row r="284" spans="1:10" x14ac:dyDescent="0.2">
      <c r="A284" s="32" t="str">
        <f>IF(C284="","",C284&amp;H284)</f>
        <v/>
      </c>
      <c r="B284" s="41" t="s">
        <v>118</v>
      </c>
      <c r="C284" s="42" t="s">
        <v>118</v>
      </c>
      <c r="D284" s="42" t="s">
        <v>118</v>
      </c>
      <c r="E284" s="42" t="s">
        <v>118</v>
      </c>
      <c r="F284" s="42" t="s">
        <v>118</v>
      </c>
      <c r="G284" s="43" t="s">
        <v>118</v>
      </c>
      <c r="H284" s="44">
        <f>COUNTIF($C$3:C284,C284)</f>
        <v>3</v>
      </c>
      <c r="J284" t="s">
        <v>118</v>
      </c>
    </row>
    <row r="285" spans="1:10" x14ac:dyDescent="0.2">
      <c r="A285" s="32" t="str">
        <f>IF(C285="","",C285&amp;H285)</f>
        <v/>
      </c>
      <c r="B285" s="41" t="s">
        <v>118</v>
      </c>
      <c r="C285" s="42" t="s">
        <v>118</v>
      </c>
      <c r="D285" s="42" t="s">
        <v>118</v>
      </c>
      <c r="E285" s="42" t="s">
        <v>118</v>
      </c>
      <c r="F285" s="42" t="s">
        <v>118</v>
      </c>
      <c r="G285" s="43" t="s">
        <v>118</v>
      </c>
      <c r="H285" s="44">
        <f>COUNTIF($C$3:C285,C285)</f>
        <v>4</v>
      </c>
      <c r="J285" t="s">
        <v>118</v>
      </c>
    </row>
    <row r="286" spans="1:10" x14ac:dyDescent="0.2">
      <c r="A286" s="32" t="str">
        <f>IF(C286="","",C286&amp;H286)</f>
        <v/>
      </c>
      <c r="B286" s="41" t="s">
        <v>118</v>
      </c>
      <c r="C286" s="42" t="s">
        <v>118</v>
      </c>
      <c r="D286" s="42" t="s">
        <v>118</v>
      </c>
      <c r="E286" s="42" t="s">
        <v>118</v>
      </c>
      <c r="F286" s="42" t="s">
        <v>118</v>
      </c>
      <c r="G286" s="43" t="s">
        <v>118</v>
      </c>
      <c r="H286" s="44">
        <f>COUNTIF($C$3:C286,C286)</f>
        <v>5</v>
      </c>
      <c r="J286" t="s">
        <v>118</v>
      </c>
    </row>
    <row r="287" spans="1:10" x14ac:dyDescent="0.2">
      <c r="A287" s="32" t="str">
        <f>IF(C287="","",C287&amp;H287)</f>
        <v/>
      </c>
      <c r="B287" s="41" t="s">
        <v>118</v>
      </c>
      <c r="C287" s="42" t="s">
        <v>118</v>
      </c>
      <c r="D287" s="42" t="s">
        <v>118</v>
      </c>
      <c r="E287" s="42" t="s">
        <v>118</v>
      </c>
      <c r="F287" s="42" t="s">
        <v>118</v>
      </c>
      <c r="G287" s="43" t="s">
        <v>118</v>
      </c>
      <c r="H287" s="44">
        <f>COUNTIF($C$3:C287,C287)</f>
        <v>6</v>
      </c>
      <c r="J287" t="s">
        <v>118</v>
      </c>
    </row>
    <row r="288" spans="1:10" x14ac:dyDescent="0.2">
      <c r="A288" s="32" t="str">
        <f>IF(C288="","",C288&amp;H288)</f>
        <v/>
      </c>
      <c r="B288" s="41" t="s">
        <v>118</v>
      </c>
      <c r="C288" s="42" t="s">
        <v>118</v>
      </c>
      <c r="D288" s="42" t="s">
        <v>118</v>
      </c>
      <c r="E288" s="42" t="s">
        <v>118</v>
      </c>
      <c r="F288" s="42" t="s">
        <v>118</v>
      </c>
      <c r="G288" s="43" t="s">
        <v>118</v>
      </c>
      <c r="H288" s="44">
        <f>COUNTIF($C$3:C288,C288)</f>
        <v>7</v>
      </c>
      <c r="J288" t="s">
        <v>118</v>
      </c>
    </row>
    <row r="289" spans="1:10" x14ac:dyDescent="0.2">
      <c r="A289" s="32" t="str">
        <f>IF(C289="","",C289&amp;H289)</f>
        <v/>
      </c>
      <c r="B289" s="41" t="s">
        <v>118</v>
      </c>
      <c r="C289" s="42" t="s">
        <v>118</v>
      </c>
      <c r="D289" s="42" t="s">
        <v>118</v>
      </c>
      <c r="E289" s="42" t="s">
        <v>118</v>
      </c>
      <c r="F289" s="42" t="s">
        <v>118</v>
      </c>
      <c r="G289" s="43" t="s">
        <v>118</v>
      </c>
      <c r="H289" s="44">
        <f>COUNTIF($C$3:C289,C289)</f>
        <v>8</v>
      </c>
      <c r="J289" t="s">
        <v>118</v>
      </c>
    </row>
    <row r="290" spans="1:10" x14ac:dyDescent="0.2">
      <c r="A290" s="32" t="str">
        <f>IF(C290="","",C290&amp;H290)</f>
        <v/>
      </c>
      <c r="B290" s="41" t="s">
        <v>118</v>
      </c>
      <c r="C290" s="42" t="s">
        <v>118</v>
      </c>
      <c r="D290" s="42" t="s">
        <v>118</v>
      </c>
      <c r="E290" s="42" t="s">
        <v>118</v>
      </c>
      <c r="F290" s="42" t="s">
        <v>118</v>
      </c>
      <c r="G290" s="43" t="s">
        <v>118</v>
      </c>
      <c r="H290" s="44">
        <f>COUNTIF($C$3:C290,C290)</f>
        <v>9</v>
      </c>
      <c r="J290" t="s">
        <v>118</v>
      </c>
    </row>
    <row r="291" spans="1:10" x14ac:dyDescent="0.2">
      <c r="A291" s="32" t="str">
        <f>IF(C291="","",C291&amp;H291)</f>
        <v/>
      </c>
      <c r="B291" s="41" t="s">
        <v>118</v>
      </c>
      <c r="C291" s="42" t="s">
        <v>118</v>
      </c>
      <c r="D291" s="42" t="s">
        <v>118</v>
      </c>
      <c r="E291" s="42" t="s">
        <v>118</v>
      </c>
      <c r="F291" s="42" t="s">
        <v>118</v>
      </c>
      <c r="G291" s="43" t="s">
        <v>118</v>
      </c>
      <c r="H291" s="44">
        <f>COUNTIF($C$3:C291,C291)</f>
        <v>10</v>
      </c>
      <c r="J291" t="s">
        <v>118</v>
      </c>
    </row>
    <row r="292" spans="1:10" x14ac:dyDescent="0.2">
      <c r="A292" s="32" t="str">
        <f>IF(C292="","",C292&amp;H292)</f>
        <v/>
      </c>
      <c r="B292" s="41" t="s">
        <v>118</v>
      </c>
      <c r="C292" s="42" t="s">
        <v>118</v>
      </c>
      <c r="D292" s="42" t="s">
        <v>118</v>
      </c>
      <c r="E292" s="42" t="s">
        <v>118</v>
      </c>
      <c r="F292" s="42" t="s">
        <v>118</v>
      </c>
      <c r="G292" s="43" t="s">
        <v>118</v>
      </c>
      <c r="H292" s="44">
        <f>COUNTIF($C$3:C292,C292)</f>
        <v>11</v>
      </c>
      <c r="J292" t="s">
        <v>118</v>
      </c>
    </row>
    <row r="293" spans="1:10" x14ac:dyDescent="0.2">
      <c r="A293" s="32" t="str">
        <f>IF(C293="","",C293&amp;H293)</f>
        <v/>
      </c>
      <c r="B293" s="41" t="s">
        <v>118</v>
      </c>
      <c r="C293" s="42" t="s">
        <v>118</v>
      </c>
      <c r="D293" s="42" t="s">
        <v>118</v>
      </c>
      <c r="E293" s="42" t="s">
        <v>118</v>
      </c>
      <c r="F293" s="42" t="s">
        <v>118</v>
      </c>
      <c r="G293" s="43" t="s">
        <v>118</v>
      </c>
      <c r="H293" s="44">
        <f>COUNTIF($C$3:C293,C293)</f>
        <v>12</v>
      </c>
      <c r="J293" t="s">
        <v>118</v>
      </c>
    </row>
    <row r="294" spans="1:10" x14ac:dyDescent="0.2">
      <c r="A294" s="32" t="str">
        <f>IF(C294="","",C294&amp;H294)</f>
        <v/>
      </c>
      <c r="B294" s="41" t="s">
        <v>118</v>
      </c>
      <c r="C294" s="42" t="s">
        <v>118</v>
      </c>
      <c r="D294" s="42" t="s">
        <v>118</v>
      </c>
      <c r="E294" s="42" t="s">
        <v>118</v>
      </c>
      <c r="F294" s="42" t="s">
        <v>118</v>
      </c>
      <c r="G294" s="43" t="s">
        <v>118</v>
      </c>
      <c r="H294" s="44">
        <f>COUNTIF($C$3:C294,C294)</f>
        <v>13</v>
      </c>
      <c r="J294" t="s">
        <v>118</v>
      </c>
    </row>
    <row r="295" spans="1:10" x14ac:dyDescent="0.2">
      <c r="A295" s="32" t="str">
        <f>IF(C295="","",C295&amp;H295)</f>
        <v/>
      </c>
      <c r="B295" s="41" t="s">
        <v>118</v>
      </c>
      <c r="C295" s="42" t="s">
        <v>118</v>
      </c>
      <c r="D295" s="42" t="s">
        <v>118</v>
      </c>
      <c r="E295" s="42" t="s">
        <v>118</v>
      </c>
      <c r="F295" s="42" t="s">
        <v>118</v>
      </c>
      <c r="G295" s="43" t="s">
        <v>118</v>
      </c>
      <c r="H295" s="44">
        <f>COUNTIF($C$3:C295,C295)</f>
        <v>14</v>
      </c>
      <c r="J295" t="s">
        <v>118</v>
      </c>
    </row>
    <row r="296" spans="1:10" x14ac:dyDescent="0.2">
      <c r="A296" s="32" t="str">
        <f>IF(C296="","",C296&amp;H296)</f>
        <v/>
      </c>
      <c r="B296" s="41" t="s">
        <v>118</v>
      </c>
      <c r="C296" s="42" t="s">
        <v>118</v>
      </c>
      <c r="D296" s="42" t="s">
        <v>118</v>
      </c>
      <c r="E296" s="42" t="s">
        <v>118</v>
      </c>
      <c r="F296" s="42" t="s">
        <v>118</v>
      </c>
      <c r="G296" s="43" t="s">
        <v>118</v>
      </c>
      <c r="H296" s="44">
        <f>COUNTIF($C$3:C296,C296)</f>
        <v>15</v>
      </c>
      <c r="J296" t="s">
        <v>118</v>
      </c>
    </row>
    <row r="297" spans="1:10" x14ac:dyDescent="0.2">
      <c r="A297" s="32" t="str">
        <f>IF(C297="","",C297&amp;H297)</f>
        <v/>
      </c>
      <c r="B297" s="41" t="s">
        <v>118</v>
      </c>
      <c r="C297" s="42" t="s">
        <v>118</v>
      </c>
      <c r="D297" s="42" t="s">
        <v>118</v>
      </c>
      <c r="E297" s="42" t="s">
        <v>118</v>
      </c>
      <c r="F297" s="42" t="s">
        <v>118</v>
      </c>
      <c r="G297" s="43" t="s">
        <v>118</v>
      </c>
      <c r="H297" s="44">
        <f>COUNTIF($C$3:C297,C297)</f>
        <v>16</v>
      </c>
      <c r="J297" t="s">
        <v>118</v>
      </c>
    </row>
    <row r="298" spans="1:10" x14ac:dyDescent="0.2">
      <c r="A298" s="32" t="str">
        <f>IF(C298="","",C298&amp;H298)</f>
        <v/>
      </c>
      <c r="B298" s="41" t="s">
        <v>118</v>
      </c>
      <c r="C298" s="42" t="s">
        <v>118</v>
      </c>
      <c r="D298" s="42" t="s">
        <v>118</v>
      </c>
      <c r="E298" s="42" t="s">
        <v>118</v>
      </c>
      <c r="F298" s="42" t="s">
        <v>118</v>
      </c>
      <c r="G298" s="43" t="s">
        <v>118</v>
      </c>
      <c r="H298" s="44">
        <f>COUNTIF($C$3:C298,C298)</f>
        <v>17</v>
      </c>
      <c r="J298" t="s">
        <v>118</v>
      </c>
    </row>
    <row r="299" spans="1:10" x14ac:dyDescent="0.2">
      <c r="A299" s="32" t="str">
        <f>IF(C299="","",C299&amp;H299)</f>
        <v/>
      </c>
      <c r="B299" s="41" t="s">
        <v>118</v>
      </c>
      <c r="C299" s="42" t="s">
        <v>118</v>
      </c>
      <c r="D299" s="42" t="s">
        <v>118</v>
      </c>
      <c r="E299" s="42" t="s">
        <v>118</v>
      </c>
      <c r="F299" s="42" t="s">
        <v>118</v>
      </c>
      <c r="G299" s="43" t="s">
        <v>118</v>
      </c>
      <c r="H299" s="44">
        <f>COUNTIF($C$3:C299,C299)</f>
        <v>18</v>
      </c>
      <c r="J299" t="s">
        <v>118</v>
      </c>
    </row>
    <row r="300" spans="1:10" x14ac:dyDescent="0.2">
      <c r="A300" s="32" t="str">
        <f>IF(C300="","",C300&amp;H300)</f>
        <v/>
      </c>
      <c r="B300" s="41" t="s">
        <v>118</v>
      </c>
      <c r="C300" s="42" t="s">
        <v>118</v>
      </c>
      <c r="D300" s="42" t="s">
        <v>118</v>
      </c>
      <c r="E300" s="42" t="s">
        <v>118</v>
      </c>
      <c r="F300" s="42" t="s">
        <v>118</v>
      </c>
      <c r="G300" s="43" t="s">
        <v>118</v>
      </c>
      <c r="H300" s="44">
        <f>COUNTIF($C$3:C300,C300)</f>
        <v>19</v>
      </c>
      <c r="J300" t="s">
        <v>118</v>
      </c>
    </row>
    <row r="301" spans="1:10" x14ac:dyDescent="0.2">
      <c r="A301" s="32" t="str">
        <f>IF(C301="","",C301&amp;H301)</f>
        <v/>
      </c>
      <c r="B301" s="41" t="s">
        <v>118</v>
      </c>
      <c r="C301" s="42" t="s">
        <v>118</v>
      </c>
      <c r="D301" s="42" t="s">
        <v>118</v>
      </c>
      <c r="E301" s="42" t="s">
        <v>118</v>
      </c>
      <c r="F301" s="42" t="s">
        <v>118</v>
      </c>
      <c r="G301" s="43" t="s">
        <v>118</v>
      </c>
      <c r="H301" s="44">
        <f>COUNTIF($C$3:C301,C301)</f>
        <v>20</v>
      </c>
      <c r="J301" t="s">
        <v>118</v>
      </c>
    </row>
    <row r="302" spans="1:10" x14ac:dyDescent="0.2">
      <c r="A302" s="32" t="str">
        <f>IF(C302="","",C302&amp;H302)</f>
        <v/>
      </c>
      <c r="B302" s="41" t="s">
        <v>118</v>
      </c>
      <c r="C302" s="42" t="s">
        <v>118</v>
      </c>
      <c r="D302" s="42" t="s">
        <v>118</v>
      </c>
      <c r="E302" s="42" t="s">
        <v>118</v>
      </c>
      <c r="F302" s="42" t="s">
        <v>118</v>
      </c>
      <c r="G302" s="43" t="s">
        <v>118</v>
      </c>
      <c r="H302" s="44">
        <f>COUNTIF($C$3:C302,C302)</f>
        <v>21</v>
      </c>
      <c r="J302" t="s">
        <v>118</v>
      </c>
    </row>
    <row r="303" spans="1:10" x14ac:dyDescent="0.2">
      <c r="A303" s="32" t="str">
        <f>IF(C303="","",C303&amp;H303)</f>
        <v/>
      </c>
      <c r="B303" s="41" t="s">
        <v>118</v>
      </c>
      <c r="C303" s="42" t="s">
        <v>118</v>
      </c>
      <c r="D303" s="42" t="s">
        <v>118</v>
      </c>
      <c r="E303" s="42" t="s">
        <v>118</v>
      </c>
      <c r="F303" s="42" t="s">
        <v>118</v>
      </c>
      <c r="G303" s="43" t="s">
        <v>118</v>
      </c>
      <c r="H303" s="44">
        <f>COUNTIF($C$3:C303,C303)</f>
        <v>22</v>
      </c>
      <c r="J303" t="s">
        <v>118</v>
      </c>
    </row>
    <row r="304" spans="1:10" x14ac:dyDescent="0.2">
      <c r="A304" s="32" t="str">
        <f>IF(C304="","",C304&amp;H304)</f>
        <v/>
      </c>
      <c r="B304" s="41" t="s">
        <v>118</v>
      </c>
      <c r="C304" s="42" t="s">
        <v>118</v>
      </c>
      <c r="D304" s="42" t="s">
        <v>118</v>
      </c>
      <c r="E304" s="42" t="s">
        <v>118</v>
      </c>
      <c r="F304" s="42" t="s">
        <v>118</v>
      </c>
      <c r="G304" s="43" t="s">
        <v>118</v>
      </c>
      <c r="H304" s="44">
        <f>COUNTIF($C$3:C304,C304)</f>
        <v>23</v>
      </c>
      <c r="J304" t="s">
        <v>118</v>
      </c>
    </row>
    <row r="305" spans="1:10" x14ac:dyDescent="0.2">
      <c r="A305" s="32" t="str">
        <f>IF(C305="","",C305&amp;H305)</f>
        <v/>
      </c>
      <c r="B305" s="41" t="s">
        <v>118</v>
      </c>
      <c r="C305" s="42" t="s">
        <v>118</v>
      </c>
      <c r="D305" s="42" t="s">
        <v>118</v>
      </c>
      <c r="E305" s="42" t="s">
        <v>118</v>
      </c>
      <c r="F305" s="42" t="s">
        <v>118</v>
      </c>
      <c r="G305" s="43" t="s">
        <v>118</v>
      </c>
      <c r="H305" s="44">
        <f>COUNTIF($C$3:C305,C305)</f>
        <v>24</v>
      </c>
      <c r="J305" t="s">
        <v>118</v>
      </c>
    </row>
    <row r="306" spans="1:10" x14ac:dyDescent="0.2">
      <c r="A306" s="32" t="str">
        <f>IF(C306="","",C306&amp;H306)</f>
        <v/>
      </c>
      <c r="B306" s="41" t="s">
        <v>118</v>
      </c>
      <c r="C306" s="42" t="s">
        <v>118</v>
      </c>
      <c r="D306" s="42" t="s">
        <v>118</v>
      </c>
      <c r="E306" s="42" t="s">
        <v>118</v>
      </c>
      <c r="F306" s="42" t="s">
        <v>118</v>
      </c>
      <c r="G306" s="43" t="s">
        <v>118</v>
      </c>
      <c r="H306" s="44">
        <f>COUNTIF($C$3:C306,C306)</f>
        <v>25</v>
      </c>
      <c r="J306" t="s">
        <v>118</v>
      </c>
    </row>
    <row r="307" spans="1:10" x14ac:dyDescent="0.2">
      <c r="A307" s="32" t="str">
        <f>IF(C307="","",C307&amp;H307)</f>
        <v/>
      </c>
      <c r="B307" s="41" t="s">
        <v>118</v>
      </c>
      <c r="C307" s="42" t="s">
        <v>118</v>
      </c>
      <c r="D307" s="42" t="s">
        <v>118</v>
      </c>
      <c r="E307" s="42" t="s">
        <v>118</v>
      </c>
      <c r="F307" s="42" t="s">
        <v>118</v>
      </c>
      <c r="G307" s="43" t="s">
        <v>118</v>
      </c>
      <c r="H307" s="44">
        <f>COUNTIF($C$3:C307,C307)</f>
        <v>26</v>
      </c>
      <c r="J307" t="s">
        <v>118</v>
      </c>
    </row>
    <row r="308" spans="1:10" x14ac:dyDescent="0.2">
      <c r="A308" s="32" t="str">
        <f>IF(C308="","",C308&amp;H308)</f>
        <v/>
      </c>
      <c r="B308" s="41" t="s">
        <v>118</v>
      </c>
      <c r="C308" s="42" t="s">
        <v>118</v>
      </c>
      <c r="D308" s="42" t="s">
        <v>118</v>
      </c>
      <c r="E308" s="42" t="s">
        <v>118</v>
      </c>
      <c r="F308" s="42" t="s">
        <v>118</v>
      </c>
      <c r="G308" s="43" t="s">
        <v>118</v>
      </c>
      <c r="H308" s="44">
        <f>COUNTIF($C$3:C308,C308)</f>
        <v>27</v>
      </c>
      <c r="J308" t="s">
        <v>118</v>
      </c>
    </row>
    <row r="309" spans="1:10" x14ac:dyDescent="0.2">
      <c r="A309" s="32" t="str">
        <f>IF(C309="","",C309&amp;H309)</f>
        <v/>
      </c>
      <c r="B309" s="41" t="s">
        <v>118</v>
      </c>
      <c r="C309" s="42" t="s">
        <v>118</v>
      </c>
      <c r="D309" s="42" t="s">
        <v>118</v>
      </c>
      <c r="E309" s="42" t="s">
        <v>118</v>
      </c>
      <c r="F309" s="42" t="s">
        <v>118</v>
      </c>
      <c r="G309" s="43" t="s">
        <v>118</v>
      </c>
      <c r="H309" s="44">
        <f>COUNTIF($C$3:C309,C309)</f>
        <v>28</v>
      </c>
      <c r="J309" t="s">
        <v>118</v>
      </c>
    </row>
    <row r="310" spans="1:10" x14ac:dyDescent="0.2">
      <c r="A310" s="32" t="str">
        <f>IF(C310="","",C310&amp;H310)</f>
        <v/>
      </c>
      <c r="B310" s="41" t="s">
        <v>118</v>
      </c>
      <c r="C310" s="42" t="s">
        <v>118</v>
      </c>
      <c r="D310" s="42" t="s">
        <v>118</v>
      </c>
      <c r="E310" s="42" t="s">
        <v>118</v>
      </c>
      <c r="F310" s="42" t="s">
        <v>118</v>
      </c>
      <c r="G310" s="43" t="s">
        <v>118</v>
      </c>
      <c r="H310" s="44">
        <f>COUNTIF($C$3:C310,C310)</f>
        <v>29</v>
      </c>
      <c r="J310" t="s">
        <v>118</v>
      </c>
    </row>
    <row r="311" spans="1:10" x14ac:dyDescent="0.2">
      <c r="A311" s="32" t="str">
        <f>IF(C311="","",C311&amp;H311)</f>
        <v/>
      </c>
      <c r="B311" s="41" t="s">
        <v>118</v>
      </c>
      <c r="C311" s="42" t="s">
        <v>118</v>
      </c>
      <c r="D311" s="42" t="s">
        <v>118</v>
      </c>
      <c r="E311" s="42" t="s">
        <v>118</v>
      </c>
      <c r="F311" s="42" t="s">
        <v>118</v>
      </c>
      <c r="G311" s="43" t="s">
        <v>118</v>
      </c>
      <c r="H311" s="44">
        <f>COUNTIF($C$3:C311,C311)</f>
        <v>30</v>
      </c>
      <c r="J311" t="s">
        <v>118</v>
      </c>
    </row>
    <row r="312" spans="1:10" x14ac:dyDescent="0.2">
      <c r="A312" s="32" t="str">
        <f>IF(C312="","",C312&amp;H312)</f>
        <v/>
      </c>
      <c r="B312" s="41" t="s">
        <v>118</v>
      </c>
      <c r="C312" s="42" t="s">
        <v>118</v>
      </c>
      <c r="D312" s="42" t="s">
        <v>118</v>
      </c>
      <c r="E312" s="42" t="s">
        <v>118</v>
      </c>
      <c r="F312" s="42" t="s">
        <v>118</v>
      </c>
      <c r="G312" s="43" t="s">
        <v>118</v>
      </c>
      <c r="H312" s="44">
        <f>COUNTIF($C$3:C312,C312)</f>
        <v>31</v>
      </c>
      <c r="J312" t="s">
        <v>118</v>
      </c>
    </row>
    <row r="313" spans="1:10" x14ac:dyDescent="0.2">
      <c r="A313" s="32" t="str">
        <f>IF(C313="","",C313&amp;H313)</f>
        <v/>
      </c>
      <c r="B313" s="41" t="s">
        <v>118</v>
      </c>
      <c r="C313" s="42" t="s">
        <v>118</v>
      </c>
      <c r="D313" s="42" t="s">
        <v>118</v>
      </c>
      <c r="E313" s="42" t="s">
        <v>118</v>
      </c>
      <c r="F313" s="42" t="s">
        <v>118</v>
      </c>
      <c r="G313" s="43" t="s">
        <v>118</v>
      </c>
      <c r="H313" s="44">
        <f>COUNTIF($C$3:C313,C313)</f>
        <v>32</v>
      </c>
      <c r="J313" t="s">
        <v>118</v>
      </c>
    </row>
    <row r="314" spans="1:10" x14ac:dyDescent="0.2">
      <c r="A314" s="32" t="str">
        <f>IF(C314="","",C314&amp;H314)</f>
        <v/>
      </c>
      <c r="B314" s="41" t="s">
        <v>118</v>
      </c>
      <c r="C314" s="42" t="s">
        <v>118</v>
      </c>
      <c r="D314" s="42" t="s">
        <v>118</v>
      </c>
      <c r="E314" s="42" t="s">
        <v>118</v>
      </c>
      <c r="F314" s="42" t="s">
        <v>118</v>
      </c>
      <c r="G314" s="43" t="s">
        <v>118</v>
      </c>
      <c r="H314" s="44">
        <f>COUNTIF($C$3:C314,C314)</f>
        <v>33</v>
      </c>
      <c r="J314" t="s">
        <v>118</v>
      </c>
    </row>
    <row r="315" spans="1:10" x14ac:dyDescent="0.2">
      <c r="A315" s="32" t="str">
        <f>IF(C315="","",C315&amp;H315)</f>
        <v/>
      </c>
      <c r="B315" s="41" t="s">
        <v>118</v>
      </c>
      <c r="C315" s="42" t="s">
        <v>118</v>
      </c>
      <c r="D315" s="42" t="s">
        <v>118</v>
      </c>
      <c r="E315" s="42" t="s">
        <v>118</v>
      </c>
      <c r="F315" s="42" t="s">
        <v>118</v>
      </c>
      <c r="G315" s="43" t="s">
        <v>118</v>
      </c>
      <c r="H315" s="44">
        <f>COUNTIF($C$3:C315,C315)</f>
        <v>34</v>
      </c>
      <c r="J315" t="s">
        <v>118</v>
      </c>
    </row>
    <row r="316" spans="1:10" x14ac:dyDescent="0.2">
      <c r="A316" s="32" t="str">
        <f>IF(C316="","",C316&amp;H316)</f>
        <v/>
      </c>
      <c r="B316" s="41" t="s">
        <v>118</v>
      </c>
      <c r="C316" s="42" t="s">
        <v>118</v>
      </c>
      <c r="D316" s="42" t="s">
        <v>118</v>
      </c>
      <c r="E316" s="42" t="s">
        <v>118</v>
      </c>
      <c r="F316" s="42" t="s">
        <v>118</v>
      </c>
      <c r="G316" s="43" t="s">
        <v>118</v>
      </c>
      <c r="H316" s="44">
        <f>COUNTIF($C$3:C316,C316)</f>
        <v>35</v>
      </c>
      <c r="J316" t="s">
        <v>118</v>
      </c>
    </row>
    <row r="317" spans="1:10" x14ac:dyDescent="0.2">
      <c r="A317" s="32" t="str">
        <f>IF(C317="","",C317&amp;H317)</f>
        <v/>
      </c>
      <c r="B317" s="41" t="s">
        <v>118</v>
      </c>
      <c r="C317" s="42" t="s">
        <v>118</v>
      </c>
      <c r="D317" s="42" t="s">
        <v>118</v>
      </c>
      <c r="E317" s="42" t="s">
        <v>118</v>
      </c>
      <c r="F317" s="42" t="s">
        <v>118</v>
      </c>
      <c r="G317" s="43" t="s">
        <v>118</v>
      </c>
      <c r="H317" s="44">
        <f>COUNTIF($C$3:C317,C317)</f>
        <v>36</v>
      </c>
      <c r="J317" t="s">
        <v>118</v>
      </c>
    </row>
    <row r="318" spans="1:10" x14ac:dyDescent="0.2">
      <c r="A318" s="32" t="str">
        <f>IF(C318="","",C318&amp;H318)</f>
        <v/>
      </c>
      <c r="B318" s="41" t="s">
        <v>118</v>
      </c>
      <c r="C318" s="42" t="s">
        <v>118</v>
      </c>
      <c r="D318" s="42" t="s">
        <v>118</v>
      </c>
      <c r="E318" s="42" t="s">
        <v>118</v>
      </c>
      <c r="F318" s="42" t="s">
        <v>118</v>
      </c>
      <c r="G318" s="43" t="s">
        <v>118</v>
      </c>
      <c r="H318" s="44">
        <f>COUNTIF($C$3:C318,C318)</f>
        <v>37</v>
      </c>
      <c r="J318" t="s">
        <v>118</v>
      </c>
    </row>
    <row r="319" spans="1:10" x14ac:dyDescent="0.2">
      <c r="A319" s="32" t="str">
        <f>IF(C319="","",C319&amp;H319)</f>
        <v/>
      </c>
      <c r="B319" s="41" t="s">
        <v>118</v>
      </c>
      <c r="C319" s="42" t="s">
        <v>118</v>
      </c>
      <c r="D319" s="42" t="s">
        <v>118</v>
      </c>
      <c r="E319" s="42" t="s">
        <v>118</v>
      </c>
      <c r="F319" s="42" t="s">
        <v>118</v>
      </c>
      <c r="G319" s="43" t="s">
        <v>118</v>
      </c>
      <c r="H319" s="44">
        <f>COUNTIF($C$3:C319,C319)</f>
        <v>38</v>
      </c>
      <c r="J319" t="s">
        <v>118</v>
      </c>
    </row>
    <row r="320" spans="1:10" x14ac:dyDescent="0.2">
      <c r="A320" s="32" t="str">
        <f>IF(C320="","",C320&amp;H320)</f>
        <v/>
      </c>
      <c r="B320" s="41" t="s">
        <v>118</v>
      </c>
      <c r="C320" s="42" t="s">
        <v>118</v>
      </c>
      <c r="D320" s="42" t="s">
        <v>118</v>
      </c>
      <c r="E320" s="42" t="s">
        <v>118</v>
      </c>
      <c r="F320" s="42" t="s">
        <v>118</v>
      </c>
      <c r="G320" s="43" t="s">
        <v>118</v>
      </c>
      <c r="H320" s="44">
        <f>COUNTIF($C$3:C320,C320)</f>
        <v>39</v>
      </c>
      <c r="J320" t="s">
        <v>118</v>
      </c>
    </row>
    <row r="321" spans="1:10" x14ac:dyDescent="0.2">
      <c r="A321" s="32" t="str">
        <f>IF(C321="","",C321&amp;H321)</f>
        <v/>
      </c>
      <c r="B321" s="41" t="s">
        <v>118</v>
      </c>
      <c r="C321" s="42" t="s">
        <v>118</v>
      </c>
      <c r="D321" s="42" t="s">
        <v>118</v>
      </c>
      <c r="E321" s="42" t="s">
        <v>118</v>
      </c>
      <c r="F321" s="42" t="s">
        <v>118</v>
      </c>
      <c r="G321" s="43" t="s">
        <v>118</v>
      </c>
      <c r="H321" s="44">
        <f>COUNTIF($C$3:C321,C321)</f>
        <v>40</v>
      </c>
      <c r="J321" t="s">
        <v>118</v>
      </c>
    </row>
    <row r="322" spans="1:10" x14ac:dyDescent="0.2">
      <c r="A322" s="32" t="str">
        <f>IF(C322="","",C322&amp;H322)</f>
        <v/>
      </c>
      <c r="B322" s="41" t="s">
        <v>118</v>
      </c>
      <c r="C322" s="42" t="s">
        <v>118</v>
      </c>
      <c r="D322" s="42" t="s">
        <v>118</v>
      </c>
      <c r="E322" s="42" t="s">
        <v>118</v>
      </c>
      <c r="F322" s="42" t="s">
        <v>118</v>
      </c>
      <c r="G322" s="43" t="s">
        <v>118</v>
      </c>
      <c r="H322" s="44">
        <f>COUNTIF($C$3:C322,C322)</f>
        <v>41</v>
      </c>
      <c r="J322" t="s">
        <v>118</v>
      </c>
    </row>
    <row r="323" spans="1:10" x14ac:dyDescent="0.2">
      <c r="A323" s="32" t="str">
        <f>IF(C323="","",C323&amp;H323)</f>
        <v/>
      </c>
      <c r="B323" s="41" t="s">
        <v>118</v>
      </c>
      <c r="C323" s="42" t="s">
        <v>118</v>
      </c>
      <c r="D323" s="42" t="s">
        <v>118</v>
      </c>
      <c r="E323" s="42" t="s">
        <v>118</v>
      </c>
      <c r="F323" s="42" t="s">
        <v>118</v>
      </c>
      <c r="G323" s="43" t="s">
        <v>118</v>
      </c>
      <c r="H323" s="44">
        <f>COUNTIF($C$3:C323,C323)</f>
        <v>42</v>
      </c>
      <c r="J323" t="s">
        <v>118</v>
      </c>
    </row>
    <row r="324" spans="1:10" x14ac:dyDescent="0.2">
      <c r="A324" s="32" t="str">
        <f>IF(C324="","",C324&amp;H324)</f>
        <v/>
      </c>
      <c r="B324" s="41" t="s">
        <v>118</v>
      </c>
      <c r="C324" s="42" t="s">
        <v>118</v>
      </c>
      <c r="D324" s="42" t="s">
        <v>118</v>
      </c>
      <c r="E324" s="42" t="s">
        <v>118</v>
      </c>
      <c r="F324" s="42" t="s">
        <v>118</v>
      </c>
      <c r="G324" s="43" t="s">
        <v>118</v>
      </c>
      <c r="H324" s="44">
        <f>COUNTIF($C$3:C324,C324)</f>
        <v>43</v>
      </c>
      <c r="J324" t="s">
        <v>118</v>
      </c>
    </row>
    <row r="325" spans="1:10" x14ac:dyDescent="0.2">
      <c r="A325" s="32" t="str">
        <f>IF(C325="","",C325&amp;H325)</f>
        <v/>
      </c>
      <c r="B325" s="41" t="s">
        <v>118</v>
      </c>
      <c r="C325" s="42" t="s">
        <v>118</v>
      </c>
      <c r="D325" s="42" t="s">
        <v>118</v>
      </c>
      <c r="E325" s="42" t="s">
        <v>118</v>
      </c>
      <c r="F325" s="42" t="s">
        <v>118</v>
      </c>
      <c r="G325" s="43" t="s">
        <v>118</v>
      </c>
      <c r="H325" s="44">
        <f>COUNTIF($C$3:C325,C325)</f>
        <v>44</v>
      </c>
      <c r="J325" t="s">
        <v>118</v>
      </c>
    </row>
    <row r="326" spans="1:10" x14ac:dyDescent="0.2">
      <c r="A326" s="32" t="str">
        <f>IF(C326="","",C326&amp;H326)</f>
        <v/>
      </c>
      <c r="B326" s="41" t="s">
        <v>118</v>
      </c>
      <c r="C326" s="42" t="s">
        <v>118</v>
      </c>
      <c r="D326" s="42" t="s">
        <v>118</v>
      </c>
      <c r="E326" s="42" t="s">
        <v>118</v>
      </c>
      <c r="F326" s="42" t="s">
        <v>118</v>
      </c>
      <c r="G326" s="43" t="s">
        <v>118</v>
      </c>
      <c r="H326" s="44">
        <f>COUNTIF($C$3:C326,C326)</f>
        <v>45</v>
      </c>
      <c r="J326" t="s">
        <v>118</v>
      </c>
    </row>
    <row r="327" spans="1:10" x14ac:dyDescent="0.2">
      <c r="A327" s="32" t="str">
        <f>IF(C327="","",C327&amp;H327)</f>
        <v/>
      </c>
      <c r="B327" s="41" t="s">
        <v>118</v>
      </c>
      <c r="C327" s="42" t="s">
        <v>118</v>
      </c>
      <c r="D327" s="42" t="s">
        <v>118</v>
      </c>
      <c r="E327" s="42" t="s">
        <v>118</v>
      </c>
      <c r="F327" s="42" t="s">
        <v>118</v>
      </c>
      <c r="G327" s="43" t="s">
        <v>118</v>
      </c>
      <c r="H327" s="44">
        <f>COUNTIF($C$3:C327,C327)</f>
        <v>46</v>
      </c>
      <c r="J327" t="s">
        <v>118</v>
      </c>
    </row>
    <row r="328" spans="1:10" x14ac:dyDescent="0.2">
      <c r="A328" s="32" t="str">
        <f>IF(C328="","",C328&amp;H328)</f>
        <v/>
      </c>
      <c r="B328" s="41" t="s">
        <v>118</v>
      </c>
      <c r="C328" s="42" t="s">
        <v>118</v>
      </c>
      <c r="D328" s="42" t="s">
        <v>118</v>
      </c>
      <c r="E328" s="42" t="s">
        <v>118</v>
      </c>
      <c r="F328" s="42" t="s">
        <v>118</v>
      </c>
      <c r="G328" s="43" t="s">
        <v>118</v>
      </c>
      <c r="H328" s="44">
        <f>COUNTIF($C$3:C328,C328)</f>
        <v>47</v>
      </c>
      <c r="J328" t="s">
        <v>118</v>
      </c>
    </row>
    <row r="329" spans="1:10" x14ac:dyDescent="0.2">
      <c r="A329" s="32" t="str">
        <f>IF(C329="","",C329&amp;H329)</f>
        <v/>
      </c>
      <c r="B329" s="41" t="s">
        <v>118</v>
      </c>
      <c r="C329" s="42" t="s">
        <v>118</v>
      </c>
      <c r="D329" s="42" t="s">
        <v>118</v>
      </c>
      <c r="E329" s="42" t="s">
        <v>118</v>
      </c>
      <c r="F329" s="42" t="s">
        <v>118</v>
      </c>
      <c r="G329" s="43" t="s">
        <v>118</v>
      </c>
      <c r="H329" s="44">
        <f>COUNTIF($C$3:C329,C329)</f>
        <v>48</v>
      </c>
      <c r="J329" t="s">
        <v>118</v>
      </c>
    </row>
    <row r="330" spans="1:10" x14ac:dyDescent="0.2">
      <c r="A330" s="32" t="str">
        <f>IF(C330="","",C330&amp;H330)</f>
        <v/>
      </c>
      <c r="B330" s="41" t="s">
        <v>118</v>
      </c>
      <c r="C330" s="42" t="s">
        <v>118</v>
      </c>
      <c r="D330" s="42" t="s">
        <v>118</v>
      </c>
      <c r="E330" s="42" t="s">
        <v>118</v>
      </c>
      <c r="F330" s="42" t="s">
        <v>118</v>
      </c>
      <c r="G330" s="43" t="s">
        <v>118</v>
      </c>
      <c r="H330" s="44">
        <f>COUNTIF($C$3:C330,C330)</f>
        <v>49</v>
      </c>
      <c r="J330" t="s">
        <v>118</v>
      </c>
    </row>
    <row r="331" spans="1:10" x14ac:dyDescent="0.2">
      <c r="A331" s="32" t="str">
        <f>IF(C331="","",C331&amp;H331)</f>
        <v/>
      </c>
      <c r="B331" s="41" t="s">
        <v>118</v>
      </c>
      <c r="C331" s="42" t="s">
        <v>118</v>
      </c>
      <c r="D331" s="42" t="s">
        <v>118</v>
      </c>
      <c r="E331" s="42" t="s">
        <v>118</v>
      </c>
      <c r="F331" s="42" t="s">
        <v>118</v>
      </c>
      <c r="G331" s="43" t="s">
        <v>118</v>
      </c>
      <c r="H331" s="44">
        <f>COUNTIF($C$3:C331,C331)</f>
        <v>50</v>
      </c>
    </row>
    <row r="332" spans="1:10" x14ac:dyDescent="0.2">
      <c r="A332" s="32" t="str">
        <f>IF(C332="","",C332&amp;H332)</f>
        <v/>
      </c>
      <c r="B332" s="41" t="s">
        <v>118</v>
      </c>
      <c r="C332" s="42" t="s">
        <v>118</v>
      </c>
      <c r="D332" s="42" t="s">
        <v>118</v>
      </c>
      <c r="E332" s="42" t="s">
        <v>118</v>
      </c>
      <c r="F332" s="42" t="s">
        <v>118</v>
      </c>
      <c r="G332" s="43" t="s">
        <v>118</v>
      </c>
      <c r="H332" s="44">
        <f>COUNTIF($C$3:C332,C332)</f>
        <v>51</v>
      </c>
    </row>
    <row r="333" spans="1:10" x14ac:dyDescent="0.2">
      <c r="A333" s="32" t="str">
        <f>IF(C333="","",C333&amp;H333)</f>
        <v/>
      </c>
      <c r="B333" s="41" t="s">
        <v>118</v>
      </c>
      <c r="C333" s="42" t="s">
        <v>118</v>
      </c>
      <c r="D333" s="42" t="s">
        <v>118</v>
      </c>
      <c r="E333" s="42" t="s">
        <v>118</v>
      </c>
      <c r="F333" s="42" t="s">
        <v>118</v>
      </c>
      <c r="G333" s="43" t="s">
        <v>118</v>
      </c>
      <c r="H333" s="44">
        <f>COUNTIF($C$3:C333,C333)</f>
        <v>52</v>
      </c>
    </row>
    <row r="334" spans="1:10" x14ac:dyDescent="0.2">
      <c r="A334" s="32" t="str">
        <f>IF(C334="","",C334&amp;H334)</f>
        <v/>
      </c>
      <c r="B334" s="41" t="s">
        <v>118</v>
      </c>
      <c r="C334" s="42" t="s">
        <v>118</v>
      </c>
      <c r="D334" s="42" t="s">
        <v>118</v>
      </c>
      <c r="E334" s="42" t="s">
        <v>118</v>
      </c>
      <c r="F334" s="42" t="s">
        <v>118</v>
      </c>
      <c r="G334" s="43" t="s">
        <v>118</v>
      </c>
      <c r="H334" s="44">
        <f>COUNTIF($C$3:C334,C334)</f>
        <v>53</v>
      </c>
    </row>
    <row r="335" spans="1:10" x14ac:dyDescent="0.2">
      <c r="A335" s="32" t="str">
        <f>IF(C335="","",C335&amp;H335)</f>
        <v/>
      </c>
      <c r="B335" s="41" t="s">
        <v>118</v>
      </c>
      <c r="C335" s="42" t="s">
        <v>118</v>
      </c>
      <c r="D335" s="42" t="s">
        <v>118</v>
      </c>
      <c r="E335" s="42" t="s">
        <v>118</v>
      </c>
      <c r="F335" s="42" t="s">
        <v>118</v>
      </c>
      <c r="G335" s="43" t="s">
        <v>118</v>
      </c>
      <c r="H335" s="44">
        <f>COUNTIF($C$3:C335,C335)</f>
        <v>54</v>
      </c>
    </row>
    <row r="336" spans="1:10" x14ac:dyDescent="0.2">
      <c r="A336" s="32" t="str">
        <f>IF(C336="","",C336&amp;H336)</f>
        <v/>
      </c>
      <c r="B336" s="41" t="s">
        <v>118</v>
      </c>
      <c r="C336" s="42" t="s">
        <v>118</v>
      </c>
      <c r="D336" s="42" t="s">
        <v>118</v>
      </c>
      <c r="E336" s="42" t="s">
        <v>118</v>
      </c>
      <c r="F336" s="42" t="s">
        <v>118</v>
      </c>
      <c r="G336" s="43" t="s">
        <v>118</v>
      </c>
      <c r="H336" s="44">
        <f>COUNTIF($C$3:C336,C336)</f>
        <v>55</v>
      </c>
    </row>
    <row r="337" spans="1:8" x14ac:dyDescent="0.2">
      <c r="A337" s="32" t="str">
        <f>IF(C337="","",C337&amp;H337)</f>
        <v/>
      </c>
      <c r="B337" s="41" t="s">
        <v>118</v>
      </c>
      <c r="C337" s="42" t="s">
        <v>118</v>
      </c>
      <c r="D337" s="42" t="s">
        <v>118</v>
      </c>
      <c r="E337" s="42" t="s">
        <v>118</v>
      </c>
      <c r="F337" s="42" t="s">
        <v>118</v>
      </c>
      <c r="G337" s="43" t="s">
        <v>118</v>
      </c>
      <c r="H337" s="44">
        <f>COUNTIF($C$3:C337,C337)</f>
        <v>56</v>
      </c>
    </row>
    <row r="338" spans="1:8" x14ac:dyDescent="0.2">
      <c r="A338" s="32" t="str">
        <f>IF(C338="","",C338&amp;H338)</f>
        <v/>
      </c>
      <c r="B338" s="41" t="s">
        <v>118</v>
      </c>
      <c r="C338" s="42" t="s">
        <v>118</v>
      </c>
      <c r="D338" s="42" t="s">
        <v>118</v>
      </c>
      <c r="E338" s="42" t="s">
        <v>118</v>
      </c>
      <c r="F338" s="42" t="s">
        <v>118</v>
      </c>
      <c r="G338" s="43" t="s">
        <v>118</v>
      </c>
      <c r="H338" s="44">
        <f>COUNTIF($C$3:C338,C338)</f>
        <v>57</v>
      </c>
    </row>
    <row r="339" spans="1:8" x14ac:dyDescent="0.2">
      <c r="A339" s="32" t="str">
        <f>IF(C339="","",C339&amp;H339)</f>
        <v/>
      </c>
      <c r="B339" s="41" t="s">
        <v>118</v>
      </c>
      <c r="C339" s="42" t="s">
        <v>118</v>
      </c>
      <c r="D339" s="42" t="s">
        <v>118</v>
      </c>
      <c r="E339" s="42" t="s">
        <v>118</v>
      </c>
      <c r="F339" s="42" t="s">
        <v>118</v>
      </c>
      <c r="G339" s="43" t="s">
        <v>118</v>
      </c>
      <c r="H339" s="44">
        <f>COUNTIF($C$3:C339,C339)</f>
        <v>58</v>
      </c>
    </row>
    <row r="340" spans="1:8" x14ac:dyDescent="0.2">
      <c r="A340" s="32" t="str">
        <f>IF(C340="","",C340&amp;H340)</f>
        <v/>
      </c>
      <c r="B340" s="41" t="s">
        <v>118</v>
      </c>
      <c r="C340" s="42" t="s">
        <v>118</v>
      </c>
      <c r="D340" s="42" t="s">
        <v>118</v>
      </c>
      <c r="E340" s="42" t="s">
        <v>118</v>
      </c>
      <c r="F340" s="42" t="s">
        <v>118</v>
      </c>
      <c r="G340" s="43" t="s">
        <v>118</v>
      </c>
      <c r="H340" s="44">
        <f>COUNTIF($C$3:C340,C340)</f>
        <v>59</v>
      </c>
    </row>
    <row r="341" spans="1:8" x14ac:dyDescent="0.2">
      <c r="A341" s="32" t="str">
        <f>IF(C341="","",C341&amp;H341)</f>
        <v/>
      </c>
      <c r="B341" s="41" t="s">
        <v>118</v>
      </c>
      <c r="C341" s="42" t="s">
        <v>118</v>
      </c>
      <c r="D341" s="42" t="s">
        <v>118</v>
      </c>
      <c r="E341" s="42" t="s">
        <v>118</v>
      </c>
      <c r="F341" s="42" t="s">
        <v>118</v>
      </c>
      <c r="G341" s="43" t="s">
        <v>118</v>
      </c>
      <c r="H341" s="44">
        <f>COUNTIF($C$3:C341,C341)</f>
        <v>60</v>
      </c>
    </row>
    <row r="342" spans="1:8" x14ac:dyDescent="0.2">
      <c r="A342" s="32" t="str">
        <f>IF(C342="","",C342&amp;H342)</f>
        <v/>
      </c>
      <c r="B342" s="41" t="s">
        <v>118</v>
      </c>
      <c r="C342" s="42" t="s">
        <v>118</v>
      </c>
      <c r="D342" s="42" t="s">
        <v>118</v>
      </c>
      <c r="E342" s="42" t="s">
        <v>118</v>
      </c>
      <c r="F342" s="42" t="s">
        <v>118</v>
      </c>
      <c r="G342" s="43" t="s">
        <v>118</v>
      </c>
      <c r="H342" s="44">
        <f>COUNTIF($C$3:C342,C342)</f>
        <v>61</v>
      </c>
    </row>
    <row r="343" spans="1:8" x14ac:dyDescent="0.2">
      <c r="A343" s="32" t="str">
        <f>IF(C343="","",C343&amp;H343)</f>
        <v/>
      </c>
      <c r="B343" s="41" t="s">
        <v>118</v>
      </c>
      <c r="C343" s="42" t="s">
        <v>118</v>
      </c>
      <c r="D343" s="42" t="s">
        <v>118</v>
      </c>
      <c r="E343" s="42" t="s">
        <v>118</v>
      </c>
      <c r="F343" s="42" t="s">
        <v>118</v>
      </c>
      <c r="G343" s="43" t="s">
        <v>118</v>
      </c>
      <c r="H343" s="44">
        <f>COUNTIF($C$3:C343,C343)</f>
        <v>62</v>
      </c>
    </row>
    <row r="344" spans="1:8" x14ac:dyDescent="0.2">
      <c r="A344" s="32" t="str">
        <f>IF(C344="","",C344&amp;H344)</f>
        <v/>
      </c>
      <c r="B344" s="41" t="s">
        <v>118</v>
      </c>
      <c r="C344" s="42" t="s">
        <v>118</v>
      </c>
      <c r="D344" s="42" t="s">
        <v>118</v>
      </c>
      <c r="E344" s="42" t="s">
        <v>118</v>
      </c>
      <c r="F344" s="42" t="s">
        <v>118</v>
      </c>
      <c r="G344" s="43" t="s">
        <v>118</v>
      </c>
      <c r="H344" s="44">
        <f>COUNTIF($C$3:C344,C344)</f>
        <v>63</v>
      </c>
    </row>
    <row r="345" spans="1:8" x14ac:dyDescent="0.2">
      <c r="A345" s="32" t="str">
        <f>IF(C345="","",C345&amp;H345)</f>
        <v/>
      </c>
      <c r="B345" s="41" t="s">
        <v>118</v>
      </c>
      <c r="C345" s="42" t="s">
        <v>118</v>
      </c>
      <c r="D345" s="42" t="s">
        <v>118</v>
      </c>
      <c r="E345" s="42" t="s">
        <v>118</v>
      </c>
      <c r="F345" s="42" t="s">
        <v>118</v>
      </c>
      <c r="G345" s="43" t="s">
        <v>118</v>
      </c>
      <c r="H345" s="44">
        <f>COUNTIF($C$3:C345,C345)</f>
        <v>64</v>
      </c>
    </row>
    <row r="346" spans="1:8" x14ac:dyDescent="0.2">
      <c r="A346" s="32" t="str">
        <f>IF(C346="","",C346&amp;H346)</f>
        <v/>
      </c>
      <c r="B346" s="41" t="s">
        <v>118</v>
      </c>
      <c r="C346" s="42" t="s">
        <v>118</v>
      </c>
      <c r="D346" s="42" t="s">
        <v>118</v>
      </c>
      <c r="E346" s="42" t="s">
        <v>118</v>
      </c>
      <c r="F346" s="42" t="s">
        <v>118</v>
      </c>
      <c r="G346" s="43" t="s">
        <v>118</v>
      </c>
      <c r="H346" s="44">
        <f>COUNTIF($C$3:C346,C346)</f>
        <v>65</v>
      </c>
    </row>
    <row r="347" spans="1:8" x14ac:dyDescent="0.2">
      <c r="A347" s="32" t="str">
        <f>IF(C347="","",C347&amp;H347)</f>
        <v/>
      </c>
      <c r="B347" s="41" t="s">
        <v>118</v>
      </c>
      <c r="C347" s="42" t="s">
        <v>118</v>
      </c>
      <c r="D347" s="42" t="s">
        <v>118</v>
      </c>
      <c r="E347" s="42" t="s">
        <v>118</v>
      </c>
      <c r="F347" s="42" t="s">
        <v>118</v>
      </c>
      <c r="G347" s="43" t="s">
        <v>118</v>
      </c>
      <c r="H347" s="44">
        <f>COUNTIF($C$3:C347,C347)</f>
        <v>66</v>
      </c>
    </row>
    <row r="348" spans="1:8" x14ac:dyDescent="0.2">
      <c r="A348" s="32" t="str">
        <f>IF(C348="","",C348&amp;H348)</f>
        <v/>
      </c>
      <c r="B348" s="41" t="s">
        <v>118</v>
      </c>
      <c r="C348" s="42" t="s">
        <v>118</v>
      </c>
      <c r="D348" s="42" t="s">
        <v>118</v>
      </c>
      <c r="E348" s="42" t="s">
        <v>118</v>
      </c>
      <c r="F348" s="42" t="s">
        <v>118</v>
      </c>
      <c r="G348" s="43" t="s">
        <v>118</v>
      </c>
      <c r="H348" s="44">
        <f>COUNTIF($C$3:C348,C348)</f>
        <v>67</v>
      </c>
    </row>
    <row r="349" spans="1:8" x14ac:dyDescent="0.2">
      <c r="A349" s="32" t="str">
        <f>IF(C349="","",C349&amp;H349)</f>
        <v/>
      </c>
      <c r="B349" s="41" t="s">
        <v>118</v>
      </c>
      <c r="C349" s="42" t="s">
        <v>118</v>
      </c>
      <c r="D349" s="42" t="s">
        <v>118</v>
      </c>
      <c r="E349" s="42" t="s">
        <v>118</v>
      </c>
      <c r="F349" s="42" t="s">
        <v>118</v>
      </c>
      <c r="G349" s="43" t="s">
        <v>118</v>
      </c>
      <c r="H349" s="44">
        <f>COUNTIF($C$3:C349,C349)</f>
        <v>68</v>
      </c>
    </row>
    <row r="350" spans="1:8" x14ac:dyDescent="0.2">
      <c r="A350" s="32" t="str">
        <f>IF(C350="","",C350&amp;H350)</f>
        <v/>
      </c>
      <c r="B350" s="41" t="s">
        <v>118</v>
      </c>
      <c r="C350" s="42" t="s">
        <v>118</v>
      </c>
      <c r="D350" s="42" t="s">
        <v>118</v>
      </c>
      <c r="E350" s="42" t="s">
        <v>118</v>
      </c>
      <c r="F350" s="42" t="s">
        <v>118</v>
      </c>
      <c r="G350" s="43" t="s">
        <v>118</v>
      </c>
      <c r="H350" s="44">
        <f>COUNTIF($C$3:C350,C350)</f>
        <v>69</v>
      </c>
    </row>
    <row r="351" spans="1:8" x14ac:dyDescent="0.2">
      <c r="A351" s="32" t="str">
        <f>IF(C351="","",C351&amp;H351)</f>
        <v/>
      </c>
      <c r="B351" s="41" t="s">
        <v>118</v>
      </c>
      <c r="C351" s="42" t="s">
        <v>118</v>
      </c>
      <c r="D351" s="42" t="s">
        <v>118</v>
      </c>
      <c r="E351" s="42" t="s">
        <v>118</v>
      </c>
      <c r="F351" s="42" t="s">
        <v>118</v>
      </c>
      <c r="G351" s="43" t="s">
        <v>118</v>
      </c>
      <c r="H351" s="44">
        <f>COUNTIF($C$3:C351,C351)</f>
        <v>70</v>
      </c>
    </row>
    <row r="352" spans="1:8" x14ac:dyDescent="0.2">
      <c r="A352" s="32" t="str">
        <f>IF(C352="","",C352&amp;H352)</f>
        <v/>
      </c>
      <c r="B352" s="41" t="s">
        <v>118</v>
      </c>
      <c r="C352" s="42" t="s">
        <v>118</v>
      </c>
      <c r="D352" s="42" t="s">
        <v>118</v>
      </c>
      <c r="E352" s="42" t="s">
        <v>118</v>
      </c>
      <c r="F352" s="42" t="s">
        <v>118</v>
      </c>
      <c r="G352" s="43" t="s">
        <v>118</v>
      </c>
      <c r="H352" s="44">
        <f>COUNTIF($C$3:C352,C352)</f>
        <v>71</v>
      </c>
    </row>
    <row r="353" spans="1:8" x14ac:dyDescent="0.2">
      <c r="A353" s="32" t="str">
        <f>IF(C353="","",C353&amp;H353)</f>
        <v/>
      </c>
      <c r="B353" s="41" t="s">
        <v>118</v>
      </c>
      <c r="C353" s="42" t="s">
        <v>118</v>
      </c>
      <c r="D353" s="42" t="s">
        <v>118</v>
      </c>
      <c r="E353" s="42" t="s">
        <v>118</v>
      </c>
      <c r="F353" s="42" t="s">
        <v>118</v>
      </c>
      <c r="G353" s="43" t="s">
        <v>118</v>
      </c>
      <c r="H353" s="44">
        <f>COUNTIF($C$3:C353,C353)</f>
        <v>72</v>
      </c>
    </row>
    <row r="354" spans="1:8" x14ac:dyDescent="0.2">
      <c r="A354" s="32" t="str">
        <f>IF(C354="","",C354&amp;H354)</f>
        <v/>
      </c>
      <c r="B354" s="41" t="s">
        <v>118</v>
      </c>
      <c r="C354" s="42" t="s">
        <v>118</v>
      </c>
      <c r="D354" s="42" t="s">
        <v>118</v>
      </c>
      <c r="E354" s="42" t="s">
        <v>118</v>
      </c>
      <c r="F354" s="42" t="s">
        <v>118</v>
      </c>
      <c r="G354" s="43" t="s">
        <v>118</v>
      </c>
      <c r="H354" s="44">
        <f>COUNTIF($C$3:C354,C354)</f>
        <v>73</v>
      </c>
    </row>
    <row r="355" spans="1:8" x14ac:dyDescent="0.2">
      <c r="A355" s="32" t="str">
        <f>IF(C355="","",C355&amp;H355)</f>
        <v/>
      </c>
      <c r="B355" s="41" t="s">
        <v>118</v>
      </c>
      <c r="C355" s="42" t="s">
        <v>118</v>
      </c>
      <c r="D355" s="42" t="s">
        <v>118</v>
      </c>
      <c r="E355" s="42" t="s">
        <v>118</v>
      </c>
      <c r="F355" s="42" t="s">
        <v>118</v>
      </c>
      <c r="G355" s="43" t="s">
        <v>118</v>
      </c>
      <c r="H355" s="44">
        <f>COUNTIF($C$3:C355,C355)</f>
        <v>74</v>
      </c>
    </row>
    <row r="356" spans="1:8" x14ac:dyDescent="0.2">
      <c r="A356" s="32" t="str">
        <f>IF(C356="","",C356&amp;H356)</f>
        <v/>
      </c>
      <c r="B356" s="41" t="s">
        <v>118</v>
      </c>
      <c r="C356" s="42" t="s">
        <v>118</v>
      </c>
      <c r="D356" s="42" t="s">
        <v>118</v>
      </c>
      <c r="E356" s="42" t="s">
        <v>118</v>
      </c>
      <c r="F356" s="42" t="s">
        <v>118</v>
      </c>
      <c r="G356" s="43" t="s">
        <v>118</v>
      </c>
      <c r="H356" s="44">
        <f>COUNTIF($C$3:C356,C356)</f>
        <v>75</v>
      </c>
    </row>
    <row r="357" spans="1:8" x14ac:dyDescent="0.2">
      <c r="A357" s="32" t="str">
        <f>IF(C357="","",C357&amp;H357)</f>
        <v/>
      </c>
      <c r="B357" s="41" t="s">
        <v>118</v>
      </c>
      <c r="C357" s="42" t="s">
        <v>118</v>
      </c>
      <c r="D357" s="42" t="s">
        <v>118</v>
      </c>
      <c r="E357" s="42" t="s">
        <v>118</v>
      </c>
      <c r="F357" s="42" t="s">
        <v>118</v>
      </c>
      <c r="G357" s="43" t="s">
        <v>118</v>
      </c>
      <c r="H357" s="44">
        <f>COUNTIF($C$3:C357,C357)</f>
        <v>76</v>
      </c>
    </row>
    <row r="358" spans="1:8" x14ac:dyDescent="0.2">
      <c r="A358" s="32" t="str">
        <f>IF(C358="","",C358&amp;H358)</f>
        <v/>
      </c>
      <c r="B358" s="41" t="s">
        <v>118</v>
      </c>
      <c r="C358" s="42" t="s">
        <v>118</v>
      </c>
      <c r="D358" s="42" t="s">
        <v>118</v>
      </c>
      <c r="E358" s="42" t="s">
        <v>118</v>
      </c>
      <c r="F358" s="42" t="s">
        <v>118</v>
      </c>
      <c r="G358" s="43" t="s">
        <v>118</v>
      </c>
      <c r="H358" s="44">
        <f>COUNTIF($C$3:C358,C358)</f>
        <v>77</v>
      </c>
    </row>
    <row r="359" spans="1:8" x14ac:dyDescent="0.2">
      <c r="A359" s="32" t="str">
        <f>IF(C359="","",C359&amp;H359)</f>
        <v/>
      </c>
      <c r="B359" s="41" t="s">
        <v>118</v>
      </c>
      <c r="C359" s="42" t="s">
        <v>118</v>
      </c>
      <c r="D359" s="42" t="s">
        <v>118</v>
      </c>
      <c r="E359" s="42" t="s">
        <v>118</v>
      </c>
      <c r="F359" s="42" t="s">
        <v>118</v>
      </c>
      <c r="G359" s="43" t="s">
        <v>118</v>
      </c>
      <c r="H359" s="44">
        <f>COUNTIF($C$3:C359,C359)</f>
        <v>78</v>
      </c>
    </row>
    <row r="360" spans="1:8" x14ac:dyDescent="0.2">
      <c r="A360" s="32" t="str">
        <f>IF(C360="","",C360&amp;H360)</f>
        <v/>
      </c>
      <c r="B360" s="41" t="s">
        <v>118</v>
      </c>
      <c r="C360" s="42" t="s">
        <v>118</v>
      </c>
      <c r="D360" s="42" t="s">
        <v>118</v>
      </c>
      <c r="E360" s="42" t="s">
        <v>118</v>
      </c>
      <c r="F360" s="42" t="s">
        <v>118</v>
      </c>
      <c r="G360" s="43" t="s">
        <v>118</v>
      </c>
      <c r="H360" s="44">
        <f>COUNTIF($C$3:C360,C360)</f>
        <v>79</v>
      </c>
    </row>
    <row r="361" spans="1:8" x14ac:dyDescent="0.2">
      <c r="A361" s="32" t="str">
        <f>IF(C361="","",C361&amp;H361)</f>
        <v/>
      </c>
      <c r="B361" s="41" t="s">
        <v>118</v>
      </c>
      <c r="C361" s="42" t="s">
        <v>118</v>
      </c>
      <c r="D361" s="42" t="s">
        <v>118</v>
      </c>
      <c r="E361" s="42" t="s">
        <v>118</v>
      </c>
      <c r="F361" s="42" t="s">
        <v>118</v>
      </c>
      <c r="G361" s="43" t="s">
        <v>118</v>
      </c>
      <c r="H361" s="44">
        <f>COUNTIF($C$3:C361,C361)</f>
        <v>80</v>
      </c>
    </row>
    <row r="362" spans="1:8" x14ac:dyDescent="0.2">
      <c r="A362" s="32" t="str">
        <f>IF(C362="","",C362&amp;H362)</f>
        <v/>
      </c>
      <c r="B362" s="41" t="s">
        <v>118</v>
      </c>
      <c r="C362" s="42" t="s">
        <v>118</v>
      </c>
      <c r="D362" s="42" t="s">
        <v>118</v>
      </c>
      <c r="E362" s="42" t="s">
        <v>118</v>
      </c>
      <c r="F362" s="42" t="s">
        <v>118</v>
      </c>
      <c r="G362" s="43" t="s">
        <v>118</v>
      </c>
      <c r="H362" s="44">
        <f>COUNTIF($C$3:C362,C362)</f>
        <v>81</v>
      </c>
    </row>
    <row r="363" spans="1:8" x14ac:dyDescent="0.2">
      <c r="A363" s="32" t="str">
        <f>IF(C363="","",C363&amp;H363)</f>
        <v/>
      </c>
      <c r="B363" s="41" t="s">
        <v>118</v>
      </c>
      <c r="C363" s="42" t="s">
        <v>118</v>
      </c>
      <c r="D363" s="42" t="s">
        <v>118</v>
      </c>
      <c r="E363" s="42" t="s">
        <v>118</v>
      </c>
      <c r="F363" s="42" t="s">
        <v>118</v>
      </c>
      <c r="G363" s="43" t="s">
        <v>118</v>
      </c>
      <c r="H363" s="44">
        <f>COUNTIF($C$3:C363,C363)</f>
        <v>82</v>
      </c>
    </row>
    <row r="364" spans="1:8" x14ac:dyDescent="0.2">
      <c r="A364" s="32" t="str">
        <f>IF(C364="","",C364&amp;H364)</f>
        <v/>
      </c>
      <c r="B364" s="41" t="s">
        <v>118</v>
      </c>
      <c r="C364" s="42" t="s">
        <v>118</v>
      </c>
      <c r="D364" s="42" t="s">
        <v>118</v>
      </c>
      <c r="E364" s="42" t="s">
        <v>118</v>
      </c>
      <c r="F364" s="42" t="s">
        <v>118</v>
      </c>
      <c r="G364" s="43" t="s">
        <v>118</v>
      </c>
      <c r="H364" s="44">
        <f>COUNTIF($C$3:C364,C364)</f>
        <v>83</v>
      </c>
    </row>
    <row r="365" spans="1:8" x14ac:dyDescent="0.2">
      <c r="A365" s="32" t="str">
        <f>IF(C365="","",C365&amp;H365)</f>
        <v/>
      </c>
      <c r="B365" s="41" t="s">
        <v>118</v>
      </c>
      <c r="C365" s="42" t="s">
        <v>118</v>
      </c>
      <c r="D365" s="42" t="s">
        <v>118</v>
      </c>
      <c r="E365" s="42" t="s">
        <v>118</v>
      </c>
      <c r="F365" s="42" t="s">
        <v>118</v>
      </c>
      <c r="G365" s="43" t="s">
        <v>118</v>
      </c>
      <c r="H365" s="44">
        <f>COUNTIF($C$3:C365,C365)</f>
        <v>84</v>
      </c>
    </row>
    <row r="366" spans="1:8" x14ac:dyDescent="0.2">
      <c r="A366" s="32" t="str">
        <f>IF(C366="","",C366&amp;H366)</f>
        <v/>
      </c>
      <c r="B366" s="41" t="s">
        <v>118</v>
      </c>
      <c r="C366" s="42" t="s">
        <v>118</v>
      </c>
      <c r="D366" s="42" t="s">
        <v>118</v>
      </c>
      <c r="E366" s="42" t="s">
        <v>118</v>
      </c>
      <c r="F366" s="42" t="s">
        <v>118</v>
      </c>
      <c r="G366" s="43" t="s">
        <v>118</v>
      </c>
      <c r="H366" s="44">
        <f>COUNTIF($C$3:C366,C366)</f>
        <v>85</v>
      </c>
    </row>
    <row r="367" spans="1:8" x14ac:dyDescent="0.2">
      <c r="A367" s="32" t="str">
        <f>IF(C367="","",C367&amp;H367)</f>
        <v/>
      </c>
      <c r="B367" s="41" t="s">
        <v>118</v>
      </c>
      <c r="C367" s="42" t="s">
        <v>118</v>
      </c>
      <c r="D367" s="42" t="s">
        <v>118</v>
      </c>
      <c r="E367" s="42" t="s">
        <v>118</v>
      </c>
      <c r="F367" s="42" t="s">
        <v>118</v>
      </c>
      <c r="G367" s="43" t="s">
        <v>118</v>
      </c>
      <c r="H367" s="44">
        <f>COUNTIF($C$3:C367,C367)</f>
        <v>86</v>
      </c>
    </row>
    <row r="368" spans="1:8" x14ac:dyDescent="0.2">
      <c r="A368" s="32" t="str">
        <f>IF(C368="","",C368&amp;H368)</f>
        <v/>
      </c>
      <c r="B368" s="41" t="s">
        <v>118</v>
      </c>
      <c r="C368" s="42" t="s">
        <v>118</v>
      </c>
      <c r="D368" s="42" t="s">
        <v>118</v>
      </c>
      <c r="E368" s="42" t="s">
        <v>118</v>
      </c>
      <c r="F368" s="42" t="s">
        <v>118</v>
      </c>
      <c r="G368" s="43" t="s">
        <v>118</v>
      </c>
      <c r="H368" s="44">
        <f>COUNTIF($C$3:C368,C368)</f>
        <v>87</v>
      </c>
    </row>
    <row r="369" spans="1:8" x14ac:dyDescent="0.2">
      <c r="A369" s="32" t="str">
        <f>IF(C369="","",C369&amp;H369)</f>
        <v/>
      </c>
      <c r="B369" s="41" t="s">
        <v>118</v>
      </c>
      <c r="C369" s="42" t="s">
        <v>118</v>
      </c>
      <c r="D369" s="42" t="s">
        <v>118</v>
      </c>
      <c r="E369" s="42" t="s">
        <v>118</v>
      </c>
      <c r="F369" s="42" t="s">
        <v>118</v>
      </c>
      <c r="G369" s="43" t="s">
        <v>118</v>
      </c>
      <c r="H369" s="44">
        <f>COUNTIF($C$3:C369,C369)</f>
        <v>88</v>
      </c>
    </row>
    <row r="370" spans="1:8" x14ac:dyDescent="0.2">
      <c r="A370" s="32" t="str">
        <f>IF(C370="","",C370&amp;H370)</f>
        <v/>
      </c>
      <c r="B370" s="41" t="s">
        <v>118</v>
      </c>
      <c r="C370" s="42" t="s">
        <v>118</v>
      </c>
      <c r="D370" s="42" t="s">
        <v>118</v>
      </c>
      <c r="E370" s="42" t="s">
        <v>118</v>
      </c>
      <c r="F370" s="42" t="s">
        <v>118</v>
      </c>
      <c r="G370" s="43" t="s">
        <v>118</v>
      </c>
      <c r="H370" s="44">
        <f>COUNTIF($C$3:C370,C370)</f>
        <v>89</v>
      </c>
    </row>
    <row r="371" spans="1:8" x14ac:dyDescent="0.2">
      <c r="A371" s="32" t="str">
        <f>IF(C371="","",C371&amp;H371)</f>
        <v/>
      </c>
      <c r="B371" s="41" t="s">
        <v>118</v>
      </c>
      <c r="C371" s="42" t="s">
        <v>118</v>
      </c>
      <c r="D371" s="42" t="s">
        <v>118</v>
      </c>
      <c r="E371" s="42" t="s">
        <v>118</v>
      </c>
      <c r="F371" s="42" t="s">
        <v>118</v>
      </c>
      <c r="G371" s="43" t="s">
        <v>118</v>
      </c>
      <c r="H371" s="44">
        <f>COUNTIF($C$3:C371,C371)</f>
        <v>90</v>
      </c>
    </row>
    <row r="372" spans="1:8" x14ac:dyDescent="0.2">
      <c r="A372" s="32" t="str">
        <f>IF(C372="","",C372&amp;H372)</f>
        <v/>
      </c>
      <c r="B372" s="41" t="s">
        <v>118</v>
      </c>
      <c r="C372" s="42" t="s">
        <v>118</v>
      </c>
      <c r="D372" s="42" t="s">
        <v>118</v>
      </c>
      <c r="E372" s="42" t="s">
        <v>118</v>
      </c>
      <c r="F372" s="42" t="s">
        <v>118</v>
      </c>
      <c r="G372" s="43" t="s">
        <v>118</v>
      </c>
      <c r="H372" s="44">
        <f>COUNTIF($C$3:C372,C372)</f>
        <v>91</v>
      </c>
    </row>
    <row r="373" spans="1:8" x14ac:dyDescent="0.2">
      <c r="A373" s="32" t="str">
        <f>IF(C373="","",C373&amp;H373)</f>
        <v/>
      </c>
      <c r="B373" s="41" t="s">
        <v>118</v>
      </c>
      <c r="C373" s="42" t="s">
        <v>118</v>
      </c>
      <c r="D373" s="42" t="s">
        <v>118</v>
      </c>
      <c r="E373" s="42" t="s">
        <v>118</v>
      </c>
      <c r="F373" s="42" t="s">
        <v>118</v>
      </c>
      <c r="G373" s="43" t="s">
        <v>118</v>
      </c>
      <c r="H373" s="44">
        <f>COUNTIF($C$3:C373,C373)</f>
        <v>92</v>
      </c>
    </row>
    <row r="374" spans="1:8" x14ac:dyDescent="0.2">
      <c r="A374" s="32" t="str">
        <f>IF(C374="","",C374&amp;H374)</f>
        <v/>
      </c>
      <c r="B374" s="41" t="s">
        <v>118</v>
      </c>
      <c r="C374" s="42" t="s">
        <v>118</v>
      </c>
      <c r="D374" s="42" t="s">
        <v>118</v>
      </c>
      <c r="E374" s="42" t="s">
        <v>118</v>
      </c>
      <c r="F374" s="42" t="s">
        <v>118</v>
      </c>
      <c r="G374" s="43" t="s">
        <v>118</v>
      </c>
      <c r="H374" s="44">
        <f>COUNTIF($C$3:C374,C374)</f>
        <v>93</v>
      </c>
    </row>
    <row r="375" spans="1:8" x14ac:dyDescent="0.2">
      <c r="A375" s="32" t="str">
        <f>IF(C375="","",C375&amp;H375)</f>
        <v/>
      </c>
      <c r="B375" s="41" t="s">
        <v>118</v>
      </c>
      <c r="C375" s="42" t="s">
        <v>118</v>
      </c>
      <c r="D375" s="42" t="s">
        <v>118</v>
      </c>
      <c r="E375" s="42" t="s">
        <v>118</v>
      </c>
      <c r="F375" s="42" t="s">
        <v>118</v>
      </c>
      <c r="G375" s="43" t="s">
        <v>118</v>
      </c>
      <c r="H375" s="44">
        <f>COUNTIF($C$3:C375,C375)</f>
        <v>94</v>
      </c>
    </row>
    <row r="376" spans="1:8" x14ac:dyDescent="0.2">
      <c r="A376" s="32" t="str">
        <f>IF(C376="","",C376&amp;H376)</f>
        <v/>
      </c>
      <c r="B376" s="41" t="s">
        <v>118</v>
      </c>
      <c r="C376" s="42" t="s">
        <v>118</v>
      </c>
      <c r="D376" s="42" t="s">
        <v>118</v>
      </c>
      <c r="E376" s="42" t="s">
        <v>118</v>
      </c>
      <c r="F376" s="42" t="s">
        <v>118</v>
      </c>
      <c r="G376" s="43" t="s">
        <v>118</v>
      </c>
      <c r="H376" s="44">
        <f>COUNTIF($C$3:C376,C376)</f>
        <v>95</v>
      </c>
    </row>
    <row r="377" spans="1:8" x14ac:dyDescent="0.2">
      <c r="A377" s="32" t="str">
        <f>IF(C377="","",C377&amp;H377)</f>
        <v/>
      </c>
      <c r="B377" s="41" t="s">
        <v>118</v>
      </c>
      <c r="C377" s="42" t="s">
        <v>118</v>
      </c>
      <c r="D377" s="42" t="s">
        <v>118</v>
      </c>
      <c r="E377" s="42" t="s">
        <v>118</v>
      </c>
      <c r="F377" s="42" t="s">
        <v>118</v>
      </c>
      <c r="G377" s="43" t="s">
        <v>118</v>
      </c>
      <c r="H377" s="44">
        <f>COUNTIF($C$3:C377,C377)</f>
        <v>96</v>
      </c>
    </row>
    <row r="378" spans="1:8" x14ac:dyDescent="0.2">
      <c r="A378" s="32" t="str">
        <f>IF(C378="","",C378&amp;H378)</f>
        <v/>
      </c>
      <c r="B378" s="41" t="s">
        <v>118</v>
      </c>
      <c r="C378" s="42" t="s">
        <v>118</v>
      </c>
      <c r="D378" s="42" t="s">
        <v>118</v>
      </c>
      <c r="E378" s="42" t="s">
        <v>118</v>
      </c>
      <c r="F378" s="42" t="s">
        <v>118</v>
      </c>
      <c r="G378" s="43" t="s">
        <v>118</v>
      </c>
      <c r="H378" s="44">
        <f>COUNTIF($C$3:C378,C378)</f>
        <v>97</v>
      </c>
    </row>
    <row r="379" spans="1:8" x14ac:dyDescent="0.2">
      <c r="A379" s="32" t="str">
        <f>IF(C379="","",C379&amp;H379)</f>
        <v/>
      </c>
      <c r="B379" s="41" t="s">
        <v>118</v>
      </c>
      <c r="C379" s="42" t="s">
        <v>118</v>
      </c>
      <c r="D379" s="42" t="s">
        <v>118</v>
      </c>
      <c r="E379" s="42" t="s">
        <v>118</v>
      </c>
      <c r="F379" s="42" t="s">
        <v>118</v>
      </c>
      <c r="G379" s="43" t="s">
        <v>118</v>
      </c>
      <c r="H379" s="44">
        <f>COUNTIF($C$3:C379,C379)</f>
        <v>98</v>
      </c>
    </row>
    <row r="380" spans="1:8" x14ac:dyDescent="0.2">
      <c r="A380" s="32" t="str">
        <f>IF(C380="","",C380&amp;H380)</f>
        <v/>
      </c>
      <c r="B380" s="41" t="s">
        <v>118</v>
      </c>
      <c r="C380" s="42" t="s">
        <v>118</v>
      </c>
      <c r="D380" s="42" t="s">
        <v>118</v>
      </c>
      <c r="E380" s="42" t="s">
        <v>118</v>
      </c>
      <c r="F380" s="42" t="s">
        <v>118</v>
      </c>
      <c r="G380" s="43" t="s">
        <v>118</v>
      </c>
      <c r="H380" s="44">
        <f>COUNTIF($C$3:C380,C380)</f>
        <v>99</v>
      </c>
    </row>
    <row r="381" spans="1:8" x14ac:dyDescent="0.2">
      <c r="A381" s="32" t="str">
        <f>IF(C381="","",C381&amp;H381)</f>
        <v/>
      </c>
      <c r="B381" s="41" t="s">
        <v>118</v>
      </c>
      <c r="C381" s="42" t="s">
        <v>118</v>
      </c>
      <c r="D381" s="42" t="s">
        <v>118</v>
      </c>
      <c r="E381" s="42" t="s">
        <v>118</v>
      </c>
      <c r="F381" s="42" t="s">
        <v>118</v>
      </c>
      <c r="G381" s="43" t="s">
        <v>118</v>
      </c>
      <c r="H381" s="44">
        <f>COUNTIF($C$3:C381,C381)</f>
        <v>100</v>
      </c>
    </row>
    <row r="382" spans="1:8" x14ac:dyDescent="0.2">
      <c r="A382" s="32" t="str">
        <f>IF(C382="","",C382&amp;H382)</f>
        <v/>
      </c>
      <c r="B382" s="41" t="s">
        <v>118</v>
      </c>
      <c r="C382" s="42" t="s">
        <v>118</v>
      </c>
      <c r="D382" s="42" t="s">
        <v>118</v>
      </c>
      <c r="E382" s="42" t="s">
        <v>118</v>
      </c>
      <c r="F382" s="42" t="s">
        <v>118</v>
      </c>
      <c r="G382" s="43" t="s">
        <v>118</v>
      </c>
      <c r="H382" s="44">
        <f>COUNTIF($C$3:C382,C382)</f>
        <v>101</v>
      </c>
    </row>
    <row r="383" spans="1:8" x14ac:dyDescent="0.2">
      <c r="A383" s="32" t="str">
        <f>IF(C383="","",C383&amp;H383)</f>
        <v/>
      </c>
      <c r="B383" s="41" t="s">
        <v>118</v>
      </c>
      <c r="C383" s="42" t="s">
        <v>118</v>
      </c>
      <c r="D383" s="42" t="s">
        <v>118</v>
      </c>
      <c r="E383" s="42" t="s">
        <v>118</v>
      </c>
      <c r="F383" s="42" t="s">
        <v>118</v>
      </c>
      <c r="G383" s="43" t="s">
        <v>118</v>
      </c>
      <c r="H383" s="44">
        <f>COUNTIF($C$3:C383,C383)</f>
        <v>102</v>
      </c>
    </row>
    <row r="384" spans="1:8" x14ac:dyDescent="0.2">
      <c r="A384" s="32" t="str">
        <f>IF(C384="","",C384&amp;H384)</f>
        <v/>
      </c>
      <c r="B384" s="41" t="s">
        <v>118</v>
      </c>
      <c r="C384" s="42" t="s">
        <v>118</v>
      </c>
      <c r="D384" s="42" t="s">
        <v>118</v>
      </c>
      <c r="E384" s="42" t="s">
        <v>118</v>
      </c>
      <c r="F384" s="42" t="s">
        <v>118</v>
      </c>
      <c r="G384" s="43" t="s">
        <v>118</v>
      </c>
      <c r="H384" s="44">
        <f>COUNTIF($C$3:C384,C384)</f>
        <v>103</v>
      </c>
    </row>
    <row r="385" spans="1:8" x14ac:dyDescent="0.2">
      <c r="A385" s="32" t="str">
        <f>IF(C385="","",C385&amp;H385)</f>
        <v/>
      </c>
      <c r="B385" s="41" t="s">
        <v>118</v>
      </c>
      <c r="C385" s="42" t="s">
        <v>118</v>
      </c>
      <c r="D385" s="42" t="s">
        <v>118</v>
      </c>
      <c r="E385" s="42" t="s">
        <v>118</v>
      </c>
      <c r="F385" s="42" t="s">
        <v>118</v>
      </c>
      <c r="G385" s="43" t="s">
        <v>118</v>
      </c>
      <c r="H385" s="44">
        <f>COUNTIF($C$3:C385,C385)</f>
        <v>104</v>
      </c>
    </row>
    <row r="386" spans="1:8" x14ac:dyDescent="0.2">
      <c r="A386" s="32" t="str">
        <f>IF(C386="","",C386&amp;H386)</f>
        <v/>
      </c>
      <c r="B386" s="41" t="s">
        <v>118</v>
      </c>
      <c r="C386" s="42" t="s">
        <v>118</v>
      </c>
      <c r="D386" s="42" t="s">
        <v>118</v>
      </c>
      <c r="E386" s="42" t="s">
        <v>118</v>
      </c>
      <c r="F386" s="42" t="s">
        <v>118</v>
      </c>
      <c r="G386" s="43" t="s">
        <v>118</v>
      </c>
      <c r="H386" s="44">
        <f>COUNTIF($C$3:C386,C386)</f>
        <v>105</v>
      </c>
    </row>
    <row r="387" spans="1:8" x14ac:dyDescent="0.2">
      <c r="A387" s="32" t="str">
        <f>IF(C387="","",C387&amp;H387)</f>
        <v/>
      </c>
      <c r="B387" s="41" t="s">
        <v>118</v>
      </c>
      <c r="C387" s="42" t="s">
        <v>118</v>
      </c>
      <c r="D387" s="42" t="s">
        <v>118</v>
      </c>
      <c r="E387" s="42" t="s">
        <v>118</v>
      </c>
      <c r="F387" s="42" t="s">
        <v>118</v>
      </c>
      <c r="G387" s="43" t="s">
        <v>118</v>
      </c>
      <c r="H387" s="44">
        <f>COUNTIF($C$3:C387,C387)</f>
        <v>106</v>
      </c>
    </row>
    <row r="388" spans="1:8" x14ac:dyDescent="0.2">
      <c r="A388" s="32" t="str">
        <f>IF(C388="","",C388&amp;H388)</f>
        <v/>
      </c>
      <c r="B388" s="41" t="s">
        <v>118</v>
      </c>
      <c r="C388" s="42" t="s">
        <v>118</v>
      </c>
      <c r="D388" s="42" t="s">
        <v>118</v>
      </c>
      <c r="E388" s="42" t="s">
        <v>118</v>
      </c>
      <c r="F388" s="42" t="s">
        <v>118</v>
      </c>
      <c r="G388" s="43" t="s">
        <v>118</v>
      </c>
      <c r="H388" s="44">
        <f>COUNTIF($C$3:C388,C388)</f>
        <v>107</v>
      </c>
    </row>
    <row r="389" spans="1:8" x14ac:dyDescent="0.2">
      <c r="A389" s="32" t="str">
        <f>IF(C389="","",C389&amp;H389)</f>
        <v/>
      </c>
      <c r="B389" s="41" t="s">
        <v>118</v>
      </c>
      <c r="C389" s="42" t="s">
        <v>118</v>
      </c>
      <c r="D389" s="42" t="s">
        <v>118</v>
      </c>
      <c r="E389" s="42" t="s">
        <v>118</v>
      </c>
      <c r="F389" s="42" t="s">
        <v>118</v>
      </c>
      <c r="G389" s="43" t="s">
        <v>118</v>
      </c>
      <c r="H389" s="44">
        <f>COUNTIF($C$3:C389,C389)</f>
        <v>108</v>
      </c>
    </row>
    <row r="390" spans="1:8" x14ac:dyDescent="0.2">
      <c r="A390" s="32" t="str">
        <f>IF(C390="","",C390&amp;H390)</f>
        <v/>
      </c>
      <c r="B390" s="41" t="s">
        <v>118</v>
      </c>
      <c r="C390" s="42" t="s">
        <v>118</v>
      </c>
      <c r="D390" s="42" t="s">
        <v>118</v>
      </c>
      <c r="E390" s="42" t="s">
        <v>118</v>
      </c>
      <c r="F390" s="42" t="s">
        <v>118</v>
      </c>
      <c r="G390" s="43" t="s">
        <v>118</v>
      </c>
      <c r="H390" s="44">
        <f>COUNTIF($C$3:C390,C390)</f>
        <v>109</v>
      </c>
    </row>
    <row r="391" spans="1:8" x14ac:dyDescent="0.2">
      <c r="A391" s="32" t="str">
        <f>IF(C391="","",C391&amp;H391)</f>
        <v/>
      </c>
      <c r="B391" s="41" t="s">
        <v>118</v>
      </c>
      <c r="C391" s="42" t="s">
        <v>118</v>
      </c>
      <c r="D391" s="42" t="s">
        <v>118</v>
      </c>
      <c r="E391" s="42" t="s">
        <v>118</v>
      </c>
      <c r="F391" s="42" t="s">
        <v>118</v>
      </c>
      <c r="G391" s="43" t="s">
        <v>118</v>
      </c>
      <c r="H391" s="44">
        <f>COUNTIF($C$3:C391,C391)</f>
        <v>110</v>
      </c>
    </row>
    <row r="392" spans="1:8" x14ac:dyDescent="0.2">
      <c r="A392" s="32" t="str">
        <f>IF(C392="","",C392&amp;H392)</f>
        <v/>
      </c>
      <c r="B392" s="41" t="s">
        <v>118</v>
      </c>
      <c r="C392" s="42" t="s">
        <v>118</v>
      </c>
      <c r="D392" s="42" t="s">
        <v>118</v>
      </c>
      <c r="E392" s="42" t="s">
        <v>118</v>
      </c>
      <c r="F392" s="42" t="s">
        <v>118</v>
      </c>
      <c r="G392" s="43" t="s">
        <v>118</v>
      </c>
      <c r="H392" s="44">
        <f>COUNTIF($C$3:C392,C392)</f>
        <v>111</v>
      </c>
    </row>
    <row r="393" spans="1:8" x14ac:dyDescent="0.2">
      <c r="A393" s="32" t="str">
        <f>IF(C393="","",C393&amp;H393)</f>
        <v/>
      </c>
      <c r="B393" s="41" t="s">
        <v>118</v>
      </c>
      <c r="C393" s="42" t="s">
        <v>118</v>
      </c>
      <c r="D393" s="42" t="s">
        <v>118</v>
      </c>
      <c r="E393" s="42" t="s">
        <v>118</v>
      </c>
      <c r="F393" s="42" t="s">
        <v>118</v>
      </c>
      <c r="G393" s="43" t="s">
        <v>118</v>
      </c>
      <c r="H393" s="44">
        <f>COUNTIF($C$3:C393,C393)</f>
        <v>112</v>
      </c>
    </row>
    <row r="394" spans="1:8" x14ac:dyDescent="0.2">
      <c r="A394" s="32" t="str">
        <f>IF(C394="","",C394&amp;H394)</f>
        <v/>
      </c>
      <c r="B394" s="41" t="s">
        <v>118</v>
      </c>
      <c r="C394" s="42" t="s">
        <v>118</v>
      </c>
      <c r="D394" s="42" t="s">
        <v>118</v>
      </c>
      <c r="E394" s="42" t="s">
        <v>118</v>
      </c>
      <c r="F394" s="42" t="s">
        <v>118</v>
      </c>
      <c r="G394" s="43" t="s">
        <v>118</v>
      </c>
      <c r="H394" s="44">
        <f>COUNTIF($C$3:C394,C394)</f>
        <v>113</v>
      </c>
    </row>
    <row r="395" spans="1:8" x14ac:dyDescent="0.2">
      <c r="A395" s="32" t="str">
        <f>IF(C395="","",C395&amp;H395)</f>
        <v/>
      </c>
      <c r="B395" s="41" t="s">
        <v>118</v>
      </c>
      <c r="C395" s="42" t="s">
        <v>118</v>
      </c>
      <c r="D395" s="42" t="s">
        <v>118</v>
      </c>
      <c r="E395" s="42" t="s">
        <v>118</v>
      </c>
      <c r="F395" s="42" t="s">
        <v>118</v>
      </c>
      <c r="G395" s="43" t="s">
        <v>118</v>
      </c>
      <c r="H395" s="44">
        <f>COUNTIF($C$3:C395,C395)</f>
        <v>114</v>
      </c>
    </row>
    <row r="396" spans="1:8" x14ac:dyDescent="0.2">
      <c r="A396" s="32" t="str">
        <f>IF(C396="","",C396&amp;H396)</f>
        <v/>
      </c>
      <c r="B396" s="41" t="s">
        <v>118</v>
      </c>
      <c r="C396" s="42" t="s">
        <v>118</v>
      </c>
      <c r="D396" s="42" t="s">
        <v>118</v>
      </c>
      <c r="E396" s="42" t="s">
        <v>118</v>
      </c>
      <c r="F396" s="42" t="s">
        <v>118</v>
      </c>
      <c r="G396" s="43" t="s">
        <v>118</v>
      </c>
      <c r="H396" s="44">
        <f>COUNTIF($C$3:C396,C396)</f>
        <v>115</v>
      </c>
    </row>
    <row r="397" spans="1:8" x14ac:dyDescent="0.2">
      <c r="A397" s="32" t="str">
        <f>IF(C397="","",C397&amp;H397)</f>
        <v/>
      </c>
      <c r="B397" s="41" t="s">
        <v>118</v>
      </c>
      <c r="C397" s="42" t="s">
        <v>118</v>
      </c>
      <c r="D397" s="42" t="s">
        <v>118</v>
      </c>
      <c r="E397" s="42" t="s">
        <v>118</v>
      </c>
      <c r="F397" s="42" t="s">
        <v>118</v>
      </c>
      <c r="G397" s="43" t="s">
        <v>118</v>
      </c>
      <c r="H397" s="44">
        <f>COUNTIF($C$3:C397,C397)</f>
        <v>116</v>
      </c>
    </row>
    <row r="398" spans="1:8" x14ac:dyDescent="0.2">
      <c r="A398" s="32" t="str">
        <f>IF(C398="","",C398&amp;H398)</f>
        <v/>
      </c>
      <c r="B398" s="41" t="s">
        <v>118</v>
      </c>
      <c r="C398" s="42" t="s">
        <v>118</v>
      </c>
      <c r="D398" s="42" t="s">
        <v>118</v>
      </c>
      <c r="E398" s="42" t="s">
        <v>118</v>
      </c>
      <c r="F398" s="42" t="s">
        <v>118</v>
      </c>
      <c r="G398" s="43" t="s">
        <v>118</v>
      </c>
      <c r="H398" s="44">
        <f>COUNTIF($C$3:C398,C398)</f>
        <v>117</v>
      </c>
    </row>
    <row r="399" spans="1:8" x14ac:dyDescent="0.2">
      <c r="A399" s="32" t="str">
        <f>IF(C399="","",C399&amp;H399)</f>
        <v/>
      </c>
      <c r="B399" s="41" t="s">
        <v>118</v>
      </c>
      <c r="C399" s="42" t="s">
        <v>118</v>
      </c>
      <c r="D399" s="42" t="s">
        <v>118</v>
      </c>
      <c r="E399" s="42" t="s">
        <v>118</v>
      </c>
      <c r="F399" s="42" t="s">
        <v>118</v>
      </c>
      <c r="G399" s="43" t="s">
        <v>118</v>
      </c>
      <c r="H399" s="44">
        <f>COUNTIF($C$3:C399,C399)</f>
        <v>118</v>
      </c>
    </row>
    <row r="400" spans="1:8" x14ac:dyDescent="0.2">
      <c r="A400" s="32" t="str">
        <f>IF(C400="","",C400&amp;H400)</f>
        <v/>
      </c>
      <c r="B400" s="41" t="s">
        <v>118</v>
      </c>
      <c r="C400" s="42" t="s">
        <v>118</v>
      </c>
      <c r="D400" s="42" t="s">
        <v>118</v>
      </c>
      <c r="E400" s="42" t="s">
        <v>118</v>
      </c>
      <c r="F400" s="42" t="s">
        <v>118</v>
      </c>
      <c r="G400" s="43" t="s">
        <v>118</v>
      </c>
      <c r="H400" s="44">
        <f>COUNTIF($C$3:C400,C400)</f>
        <v>119</v>
      </c>
    </row>
    <row r="401" spans="1:8" x14ac:dyDescent="0.2">
      <c r="A401" s="32" t="str">
        <f>IF(C401="","",C401&amp;H401)</f>
        <v/>
      </c>
      <c r="B401" s="41" t="s">
        <v>118</v>
      </c>
      <c r="C401" s="42" t="s">
        <v>118</v>
      </c>
      <c r="D401" s="42" t="s">
        <v>118</v>
      </c>
      <c r="E401" s="42" t="s">
        <v>118</v>
      </c>
      <c r="F401" s="42" t="s">
        <v>118</v>
      </c>
      <c r="G401" s="43" t="s">
        <v>118</v>
      </c>
      <c r="H401" s="44">
        <f>COUNTIF($C$3:C401,C401)</f>
        <v>120</v>
      </c>
    </row>
    <row r="402" spans="1:8" x14ac:dyDescent="0.2">
      <c r="A402" s="32" t="str">
        <f>IF(C402="","",C402&amp;H402)</f>
        <v/>
      </c>
      <c r="B402" s="41" t="s">
        <v>118</v>
      </c>
      <c r="C402" s="42" t="s">
        <v>118</v>
      </c>
      <c r="D402" s="42" t="s">
        <v>118</v>
      </c>
      <c r="E402" s="42" t="s">
        <v>118</v>
      </c>
      <c r="F402" s="42" t="s">
        <v>118</v>
      </c>
      <c r="G402" s="43" t="s">
        <v>118</v>
      </c>
      <c r="H402" s="44">
        <f>COUNTIF($C$3:C402,C402)</f>
        <v>121</v>
      </c>
    </row>
    <row r="403" spans="1:8" x14ac:dyDescent="0.2">
      <c r="A403" s="32" t="str">
        <f>IF(C403="","",C403&amp;H403)</f>
        <v/>
      </c>
      <c r="B403" s="41" t="s">
        <v>118</v>
      </c>
      <c r="C403" s="42" t="s">
        <v>118</v>
      </c>
      <c r="D403" s="42" t="s">
        <v>118</v>
      </c>
      <c r="E403" s="42" t="s">
        <v>118</v>
      </c>
      <c r="F403" s="42" t="s">
        <v>118</v>
      </c>
      <c r="G403" s="43" t="s">
        <v>118</v>
      </c>
      <c r="H403" s="44">
        <f>COUNTIF($C$3:C403,C403)</f>
        <v>122</v>
      </c>
    </row>
    <row r="404" spans="1:8" x14ac:dyDescent="0.2">
      <c r="A404" s="32" t="str">
        <f>IF(C404="","",C404&amp;H404)</f>
        <v/>
      </c>
      <c r="B404" s="41" t="s">
        <v>118</v>
      </c>
      <c r="C404" s="42" t="s">
        <v>118</v>
      </c>
      <c r="D404" s="42" t="s">
        <v>118</v>
      </c>
      <c r="E404" s="42" t="s">
        <v>118</v>
      </c>
      <c r="F404" s="42" t="s">
        <v>118</v>
      </c>
      <c r="G404" s="43" t="s">
        <v>118</v>
      </c>
      <c r="H404" s="44">
        <f>COUNTIF($C$3:C404,C404)</f>
        <v>123</v>
      </c>
    </row>
    <row r="405" spans="1:8" x14ac:dyDescent="0.2">
      <c r="A405" s="32" t="str">
        <f>IF(C405="","",C405&amp;H405)</f>
        <v/>
      </c>
      <c r="B405" s="41" t="s">
        <v>118</v>
      </c>
      <c r="C405" s="42" t="s">
        <v>118</v>
      </c>
      <c r="D405" s="42" t="s">
        <v>118</v>
      </c>
      <c r="E405" s="42" t="s">
        <v>118</v>
      </c>
      <c r="F405" s="42" t="s">
        <v>118</v>
      </c>
      <c r="G405" s="43" t="s">
        <v>118</v>
      </c>
      <c r="H405" s="44">
        <f>COUNTIF($C$3:C405,C405)</f>
        <v>124</v>
      </c>
    </row>
    <row r="406" spans="1:8" x14ac:dyDescent="0.2">
      <c r="A406" s="32" t="str">
        <f>IF(C406="","",C406&amp;H406)</f>
        <v/>
      </c>
      <c r="B406" s="41" t="s">
        <v>118</v>
      </c>
      <c r="C406" s="42" t="s">
        <v>118</v>
      </c>
      <c r="D406" s="42" t="s">
        <v>118</v>
      </c>
      <c r="E406" s="42" t="s">
        <v>118</v>
      </c>
      <c r="F406" s="42" t="s">
        <v>118</v>
      </c>
      <c r="G406" s="43" t="s">
        <v>118</v>
      </c>
      <c r="H406" s="44">
        <f>COUNTIF($C$3:C406,C406)</f>
        <v>125</v>
      </c>
    </row>
    <row r="407" spans="1:8" x14ac:dyDescent="0.2">
      <c r="A407" s="32" t="str">
        <f>IF(C407="","",C407&amp;H407)</f>
        <v/>
      </c>
      <c r="B407" s="41" t="s">
        <v>118</v>
      </c>
      <c r="C407" s="42" t="s">
        <v>118</v>
      </c>
      <c r="D407" s="42" t="s">
        <v>118</v>
      </c>
      <c r="E407" s="42" t="s">
        <v>118</v>
      </c>
      <c r="F407" s="42" t="s">
        <v>118</v>
      </c>
      <c r="G407" s="43" t="s">
        <v>118</v>
      </c>
      <c r="H407" s="44">
        <f>COUNTIF($C$3:C407,C407)</f>
        <v>126</v>
      </c>
    </row>
    <row r="408" spans="1:8" x14ac:dyDescent="0.2">
      <c r="A408" s="32" t="str">
        <f>IF(C408="","",C408&amp;H408)</f>
        <v/>
      </c>
      <c r="B408" s="41" t="s">
        <v>118</v>
      </c>
      <c r="C408" s="42" t="s">
        <v>118</v>
      </c>
      <c r="D408" s="42" t="s">
        <v>118</v>
      </c>
      <c r="E408" s="42" t="s">
        <v>118</v>
      </c>
      <c r="F408" s="42" t="s">
        <v>118</v>
      </c>
      <c r="G408" s="43" t="s">
        <v>118</v>
      </c>
      <c r="H408" s="44">
        <f>COUNTIF($C$3:C408,C408)</f>
        <v>127</v>
      </c>
    </row>
    <row r="409" spans="1:8" x14ac:dyDescent="0.2">
      <c r="A409" s="32" t="str">
        <f>IF(C409="","",C409&amp;H409)</f>
        <v/>
      </c>
      <c r="B409" s="41" t="s">
        <v>118</v>
      </c>
      <c r="C409" s="42" t="s">
        <v>118</v>
      </c>
      <c r="D409" s="42" t="s">
        <v>118</v>
      </c>
      <c r="E409" s="42" t="s">
        <v>118</v>
      </c>
      <c r="F409" s="42" t="s">
        <v>118</v>
      </c>
      <c r="G409" s="43" t="s">
        <v>118</v>
      </c>
      <c r="H409" s="44">
        <f>COUNTIF($C$3:C409,C409)</f>
        <v>128</v>
      </c>
    </row>
    <row r="410" spans="1:8" x14ac:dyDescent="0.2">
      <c r="A410" s="32" t="str">
        <f>IF(C410="","",C410&amp;H410)</f>
        <v/>
      </c>
      <c r="B410" s="41" t="s">
        <v>118</v>
      </c>
      <c r="C410" s="42" t="s">
        <v>118</v>
      </c>
      <c r="D410" s="42" t="s">
        <v>118</v>
      </c>
      <c r="E410" s="42" t="s">
        <v>118</v>
      </c>
      <c r="F410" s="42" t="s">
        <v>118</v>
      </c>
      <c r="G410" s="43" t="s">
        <v>118</v>
      </c>
      <c r="H410" s="44">
        <f>COUNTIF($C$3:C410,C410)</f>
        <v>129</v>
      </c>
    </row>
    <row r="411" spans="1:8" x14ac:dyDescent="0.2">
      <c r="A411" s="32" t="str">
        <f>IF(C411="","",C411&amp;H411)</f>
        <v/>
      </c>
      <c r="B411" s="41" t="s">
        <v>118</v>
      </c>
      <c r="C411" s="42" t="s">
        <v>118</v>
      </c>
      <c r="D411" s="42" t="s">
        <v>118</v>
      </c>
      <c r="E411" s="42" t="s">
        <v>118</v>
      </c>
      <c r="F411" s="42" t="s">
        <v>118</v>
      </c>
      <c r="G411" s="43" t="s">
        <v>118</v>
      </c>
      <c r="H411" s="44">
        <f>COUNTIF($C$3:C411,C411)</f>
        <v>130</v>
      </c>
    </row>
    <row r="412" spans="1:8" x14ac:dyDescent="0.2">
      <c r="A412" s="32" t="str">
        <f>IF(C412="","",C412&amp;H412)</f>
        <v/>
      </c>
      <c r="B412" s="41" t="s">
        <v>118</v>
      </c>
      <c r="C412" s="42" t="s">
        <v>118</v>
      </c>
      <c r="D412" s="42" t="s">
        <v>118</v>
      </c>
      <c r="E412" s="42" t="s">
        <v>118</v>
      </c>
      <c r="F412" s="42" t="s">
        <v>118</v>
      </c>
      <c r="G412" s="43" t="s">
        <v>118</v>
      </c>
      <c r="H412" s="44">
        <f>COUNTIF($C$3:C412,C412)</f>
        <v>131</v>
      </c>
    </row>
    <row r="413" spans="1:8" x14ac:dyDescent="0.2">
      <c r="A413" s="32" t="str">
        <f>IF(C413="","",C413&amp;H413)</f>
        <v/>
      </c>
      <c r="B413" s="41" t="s">
        <v>118</v>
      </c>
      <c r="C413" s="42" t="s">
        <v>118</v>
      </c>
      <c r="D413" s="42" t="s">
        <v>118</v>
      </c>
      <c r="E413" s="42" t="s">
        <v>118</v>
      </c>
      <c r="F413" s="42" t="s">
        <v>118</v>
      </c>
      <c r="G413" s="43" t="s">
        <v>118</v>
      </c>
      <c r="H413" s="44">
        <f>COUNTIF($C$3:C413,C413)</f>
        <v>132</v>
      </c>
    </row>
    <row r="414" spans="1:8" x14ac:dyDescent="0.2">
      <c r="A414" s="32" t="str">
        <f>IF(C414="","",C414&amp;H414)</f>
        <v/>
      </c>
      <c r="B414" s="41" t="s">
        <v>118</v>
      </c>
      <c r="C414" s="42" t="s">
        <v>118</v>
      </c>
      <c r="D414" s="42" t="s">
        <v>118</v>
      </c>
      <c r="E414" s="42" t="s">
        <v>118</v>
      </c>
      <c r="F414" s="42" t="s">
        <v>118</v>
      </c>
      <c r="G414" s="43" t="s">
        <v>118</v>
      </c>
      <c r="H414" s="44">
        <f>COUNTIF($C$3:C414,C414)</f>
        <v>133</v>
      </c>
    </row>
    <row r="415" spans="1:8" x14ac:dyDescent="0.2">
      <c r="A415" s="32" t="str">
        <f>IF(C415="","",C415&amp;H415)</f>
        <v/>
      </c>
      <c r="B415" s="41" t="s">
        <v>118</v>
      </c>
      <c r="C415" s="42" t="s">
        <v>118</v>
      </c>
      <c r="D415" s="42" t="s">
        <v>118</v>
      </c>
      <c r="E415" s="42" t="s">
        <v>118</v>
      </c>
      <c r="F415" s="42" t="s">
        <v>118</v>
      </c>
      <c r="G415" s="43" t="s">
        <v>118</v>
      </c>
      <c r="H415" s="44">
        <f>COUNTIF($C$3:C415,C415)</f>
        <v>134</v>
      </c>
    </row>
    <row r="416" spans="1:8" x14ac:dyDescent="0.2">
      <c r="A416" s="32" t="str">
        <f>IF(C416="","",C416&amp;H416)</f>
        <v/>
      </c>
      <c r="B416" s="41" t="s">
        <v>118</v>
      </c>
      <c r="C416" s="42" t="s">
        <v>118</v>
      </c>
      <c r="D416" s="42" t="s">
        <v>118</v>
      </c>
      <c r="E416" s="42" t="s">
        <v>118</v>
      </c>
      <c r="F416" s="42" t="s">
        <v>118</v>
      </c>
      <c r="G416" s="43" t="s">
        <v>118</v>
      </c>
      <c r="H416" s="44">
        <f>COUNTIF($C$3:C416,C416)</f>
        <v>135</v>
      </c>
    </row>
    <row r="417" spans="1:8" x14ac:dyDescent="0.2">
      <c r="A417" s="32" t="str">
        <f>IF(C417="","",C417&amp;H417)</f>
        <v/>
      </c>
      <c r="B417" s="41" t="s">
        <v>118</v>
      </c>
      <c r="C417" s="42" t="s">
        <v>118</v>
      </c>
      <c r="D417" s="42" t="s">
        <v>118</v>
      </c>
      <c r="E417" s="42" t="s">
        <v>118</v>
      </c>
      <c r="F417" s="42" t="s">
        <v>118</v>
      </c>
      <c r="G417" s="43" t="s">
        <v>118</v>
      </c>
      <c r="H417" s="44">
        <f>COUNTIF($C$3:C417,C417)</f>
        <v>136</v>
      </c>
    </row>
    <row r="418" spans="1:8" x14ac:dyDescent="0.2">
      <c r="A418" s="32" t="str">
        <f>IF(C418="","",C418&amp;H418)</f>
        <v/>
      </c>
      <c r="B418" s="41" t="s">
        <v>118</v>
      </c>
      <c r="C418" s="42" t="s">
        <v>118</v>
      </c>
      <c r="D418" s="42" t="s">
        <v>118</v>
      </c>
      <c r="E418" s="42" t="s">
        <v>118</v>
      </c>
      <c r="F418" s="42" t="s">
        <v>118</v>
      </c>
      <c r="G418" s="43" t="s">
        <v>118</v>
      </c>
      <c r="H418" s="44">
        <f>COUNTIF($C$3:C418,C418)</f>
        <v>137</v>
      </c>
    </row>
    <row r="419" spans="1:8" x14ac:dyDescent="0.2">
      <c r="A419" s="32" t="str">
        <f>IF(C419="","",C419&amp;H419)</f>
        <v/>
      </c>
      <c r="B419" s="41" t="s">
        <v>118</v>
      </c>
      <c r="C419" s="42" t="s">
        <v>118</v>
      </c>
      <c r="D419" s="42" t="s">
        <v>118</v>
      </c>
      <c r="E419" s="42" t="s">
        <v>118</v>
      </c>
      <c r="F419" s="42" t="s">
        <v>118</v>
      </c>
      <c r="G419" s="43" t="s">
        <v>118</v>
      </c>
      <c r="H419" s="44">
        <f>COUNTIF($C$3:C419,C419)</f>
        <v>138</v>
      </c>
    </row>
    <row r="420" spans="1:8" x14ac:dyDescent="0.2">
      <c r="A420" s="32" t="str">
        <f>IF(C420="","",C420&amp;H420)</f>
        <v/>
      </c>
      <c r="B420" s="41" t="s">
        <v>118</v>
      </c>
      <c r="C420" s="42" t="s">
        <v>118</v>
      </c>
      <c r="D420" s="42" t="s">
        <v>118</v>
      </c>
      <c r="E420" s="42" t="s">
        <v>118</v>
      </c>
      <c r="F420" s="42" t="s">
        <v>118</v>
      </c>
      <c r="G420" s="43" t="s">
        <v>118</v>
      </c>
      <c r="H420" s="44">
        <f>COUNTIF($C$3:C420,C420)</f>
        <v>139</v>
      </c>
    </row>
    <row r="421" spans="1:8" x14ac:dyDescent="0.2">
      <c r="A421" s="32" t="str">
        <f>IF(C421="","",C421&amp;H421)</f>
        <v/>
      </c>
      <c r="B421" s="41" t="s">
        <v>118</v>
      </c>
      <c r="C421" s="42" t="s">
        <v>118</v>
      </c>
      <c r="D421" s="42" t="s">
        <v>118</v>
      </c>
      <c r="E421" s="42" t="s">
        <v>118</v>
      </c>
      <c r="F421" s="42" t="s">
        <v>118</v>
      </c>
      <c r="G421" s="43" t="s">
        <v>118</v>
      </c>
      <c r="H421" s="44">
        <f>COUNTIF($C$3:C421,C421)</f>
        <v>140</v>
      </c>
    </row>
    <row r="422" spans="1:8" x14ac:dyDescent="0.2">
      <c r="A422" s="32" t="str">
        <f>IF(C422="","",C422&amp;H422)</f>
        <v/>
      </c>
      <c r="B422" s="41" t="s">
        <v>118</v>
      </c>
      <c r="C422" s="42" t="s">
        <v>118</v>
      </c>
      <c r="D422" s="42" t="s">
        <v>118</v>
      </c>
      <c r="E422" s="42" t="s">
        <v>118</v>
      </c>
      <c r="F422" s="42" t="s">
        <v>118</v>
      </c>
      <c r="G422" s="43" t="s">
        <v>118</v>
      </c>
      <c r="H422" s="44">
        <f>COUNTIF($C$3:C422,C422)</f>
        <v>141</v>
      </c>
    </row>
    <row r="423" spans="1:8" x14ac:dyDescent="0.2">
      <c r="A423" s="32" t="str">
        <f>IF(C423="","",C423&amp;H423)</f>
        <v/>
      </c>
      <c r="B423" s="41" t="s">
        <v>118</v>
      </c>
      <c r="C423" s="42" t="s">
        <v>118</v>
      </c>
      <c r="D423" s="42" t="s">
        <v>118</v>
      </c>
      <c r="E423" s="42" t="s">
        <v>118</v>
      </c>
      <c r="F423" s="42" t="s">
        <v>118</v>
      </c>
      <c r="G423" s="43" t="s">
        <v>118</v>
      </c>
      <c r="H423" s="44">
        <f>COUNTIF($C$3:C423,C423)</f>
        <v>142</v>
      </c>
    </row>
    <row r="424" spans="1:8" x14ac:dyDescent="0.2">
      <c r="A424" s="32" t="str">
        <f>IF(C424="","",C424&amp;H424)</f>
        <v/>
      </c>
      <c r="B424" s="41" t="s">
        <v>118</v>
      </c>
      <c r="C424" s="42" t="s">
        <v>118</v>
      </c>
      <c r="D424" s="42" t="s">
        <v>118</v>
      </c>
      <c r="E424" s="42" t="s">
        <v>118</v>
      </c>
      <c r="F424" s="42" t="s">
        <v>118</v>
      </c>
      <c r="G424" s="43" t="s">
        <v>118</v>
      </c>
      <c r="H424" s="44">
        <f>COUNTIF($C$3:C424,C424)</f>
        <v>143</v>
      </c>
    </row>
    <row r="425" spans="1:8" x14ac:dyDescent="0.2">
      <c r="A425" s="32" t="str">
        <f>IF(C425="","",C425&amp;H425)</f>
        <v/>
      </c>
      <c r="B425" s="41" t="s">
        <v>118</v>
      </c>
      <c r="C425" s="42" t="s">
        <v>118</v>
      </c>
      <c r="D425" s="42" t="s">
        <v>118</v>
      </c>
      <c r="E425" s="42" t="s">
        <v>118</v>
      </c>
      <c r="F425" s="42" t="s">
        <v>118</v>
      </c>
      <c r="G425" s="43" t="s">
        <v>118</v>
      </c>
      <c r="H425" s="44">
        <f>COUNTIF($C$3:C425,C425)</f>
        <v>144</v>
      </c>
    </row>
    <row r="426" spans="1:8" x14ac:dyDescent="0.2">
      <c r="A426" s="32" t="str">
        <f>IF(C426="","",C426&amp;H426)</f>
        <v/>
      </c>
      <c r="B426" s="41" t="s">
        <v>118</v>
      </c>
      <c r="C426" s="42" t="s">
        <v>118</v>
      </c>
      <c r="D426" s="42" t="s">
        <v>118</v>
      </c>
      <c r="E426" s="42" t="s">
        <v>118</v>
      </c>
      <c r="F426" s="42" t="s">
        <v>118</v>
      </c>
      <c r="G426" s="43" t="s">
        <v>118</v>
      </c>
      <c r="H426" s="44">
        <f>COUNTIF($C$3:C426,C426)</f>
        <v>145</v>
      </c>
    </row>
    <row r="427" spans="1:8" x14ac:dyDescent="0.2">
      <c r="A427" s="32" t="str">
        <f>IF(C427="","",C427&amp;H427)</f>
        <v/>
      </c>
      <c r="B427" s="41" t="s">
        <v>118</v>
      </c>
      <c r="C427" s="42" t="s">
        <v>118</v>
      </c>
      <c r="D427" s="42" t="s">
        <v>118</v>
      </c>
      <c r="E427" s="42" t="s">
        <v>118</v>
      </c>
      <c r="F427" s="42" t="s">
        <v>118</v>
      </c>
      <c r="G427" s="43" t="s">
        <v>118</v>
      </c>
      <c r="H427" s="44">
        <f>COUNTIF($C$3:C427,C427)</f>
        <v>146</v>
      </c>
    </row>
    <row r="428" spans="1:8" x14ac:dyDescent="0.2">
      <c r="A428" s="32" t="str">
        <f>IF(C428="","",C428&amp;H428)</f>
        <v/>
      </c>
      <c r="B428" s="41" t="s">
        <v>118</v>
      </c>
      <c r="C428" s="42" t="s">
        <v>118</v>
      </c>
      <c r="D428" s="42" t="s">
        <v>118</v>
      </c>
      <c r="E428" s="42" t="s">
        <v>118</v>
      </c>
      <c r="F428" s="42" t="s">
        <v>118</v>
      </c>
      <c r="G428" s="43" t="s">
        <v>118</v>
      </c>
      <c r="H428" s="44">
        <f>COUNTIF($C$3:C428,C428)</f>
        <v>147</v>
      </c>
    </row>
    <row r="429" spans="1:8" x14ac:dyDescent="0.2">
      <c r="A429" s="32" t="str">
        <f>IF(C429="","",C429&amp;H429)</f>
        <v/>
      </c>
      <c r="B429" s="41" t="s">
        <v>118</v>
      </c>
      <c r="C429" s="42" t="s">
        <v>118</v>
      </c>
      <c r="D429" s="42" t="s">
        <v>118</v>
      </c>
      <c r="E429" s="42" t="s">
        <v>118</v>
      </c>
      <c r="F429" s="42" t="s">
        <v>118</v>
      </c>
      <c r="G429" s="43" t="s">
        <v>118</v>
      </c>
      <c r="H429" s="44">
        <f>COUNTIF($C$3:C429,C429)</f>
        <v>148</v>
      </c>
    </row>
    <row r="430" spans="1:8" x14ac:dyDescent="0.2">
      <c r="A430" s="32" t="str">
        <f>IF(C430="","",C430&amp;H430)</f>
        <v/>
      </c>
      <c r="B430" s="41" t="s">
        <v>118</v>
      </c>
      <c r="C430" s="42" t="s">
        <v>118</v>
      </c>
      <c r="D430" s="42" t="s">
        <v>118</v>
      </c>
      <c r="E430" s="42" t="s">
        <v>118</v>
      </c>
      <c r="F430" s="42" t="s">
        <v>118</v>
      </c>
      <c r="G430" s="43" t="s">
        <v>118</v>
      </c>
      <c r="H430" s="44">
        <f>COUNTIF($C$3:C430,C430)</f>
        <v>149</v>
      </c>
    </row>
    <row r="431" spans="1:8" x14ac:dyDescent="0.2">
      <c r="A431" s="32" t="str">
        <f>IF(C431="","",C431&amp;H431)</f>
        <v/>
      </c>
      <c r="B431" s="41" t="s">
        <v>118</v>
      </c>
      <c r="C431" s="42" t="s">
        <v>118</v>
      </c>
      <c r="D431" s="42" t="s">
        <v>118</v>
      </c>
      <c r="E431" s="42" t="s">
        <v>118</v>
      </c>
      <c r="F431" s="42" t="s">
        <v>118</v>
      </c>
      <c r="G431" s="43" t="s">
        <v>118</v>
      </c>
      <c r="H431" s="44">
        <f>COUNTIF($C$3:C431,C431)</f>
        <v>150</v>
      </c>
    </row>
    <row r="432" spans="1:8" x14ac:dyDescent="0.2">
      <c r="A432" s="32" t="str">
        <f>IF(C432="","",C432&amp;H432)</f>
        <v/>
      </c>
      <c r="B432" s="41" t="s">
        <v>118</v>
      </c>
      <c r="C432" s="42" t="s">
        <v>118</v>
      </c>
      <c r="D432" s="42" t="s">
        <v>118</v>
      </c>
      <c r="E432" s="42" t="s">
        <v>118</v>
      </c>
      <c r="F432" s="42" t="s">
        <v>118</v>
      </c>
      <c r="G432" s="43" t="s">
        <v>118</v>
      </c>
      <c r="H432" s="44">
        <f>COUNTIF($C$3:C432,C432)</f>
        <v>151</v>
      </c>
    </row>
    <row r="433" spans="1:8" x14ac:dyDescent="0.2">
      <c r="A433" s="32" t="str">
        <f>IF(C433="","",C433&amp;H433)</f>
        <v/>
      </c>
      <c r="B433" s="41" t="s">
        <v>118</v>
      </c>
      <c r="C433" s="42" t="s">
        <v>118</v>
      </c>
      <c r="D433" s="42" t="s">
        <v>118</v>
      </c>
      <c r="E433" s="42" t="s">
        <v>118</v>
      </c>
      <c r="F433" s="42" t="s">
        <v>118</v>
      </c>
      <c r="G433" s="43" t="s">
        <v>118</v>
      </c>
      <c r="H433" s="44">
        <f>COUNTIF($C$3:C433,C433)</f>
        <v>152</v>
      </c>
    </row>
    <row r="434" spans="1:8" x14ac:dyDescent="0.2">
      <c r="A434" s="32" t="str">
        <f>IF(C434="","",C434&amp;H434)</f>
        <v/>
      </c>
      <c r="B434" s="41" t="s">
        <v>118</v>
      </c>
      <c r="C434" s="42" t="s">
        <v>118</v>
      </c>
      <c r="D434" s="42" t="s">
        <v>118</v>
      </c>
      <c r="E434" s="42" t="s">
        <v>118</v>
      </c>
      <c r="F434" s="42" t="s">
        <v>118</v>
      </c>
      <c r="G434" s="43" t="s">
        <v>118</v>
      </c>
      <c r="H434" s="44">
        <f>COUNTIF($C$3:C434,C434)</f>
        <v>153</v>
      </c>
    </row>
    <row r="435" spans="1:8" x14ac:dyDescent="0.2">
      <c r="A435" s="32" t="str">
        <f>IF(C435="","",C435&amp;H435)</f>
        <v/>
      </c>
      <c r="B435" s="41" t="s">
        <v>118</v>
      </c>
      <c r="C435" s="42" t="s">
        <v>118</v>
      </c>
      <c r="D435" s="42" t="s">
        <v>118</v>
      </c>
      <c r="E435" s="42" t="s">
        <v>118</v>
      </c>
      <c r="F435" s="42" t="s">
        <v>118</v>
      </c>
      <c r="G435" s="43" t="s">
        <v>118</v>
      </c>
      <c r="H435" s="44">
        <f>COUNTIF($C$3:C435,C435)</f>
        <v>154</v>
      </c>
    </row>
    <row r="436" spans="1:8" x14ac:dyDescent="0.2">
      <c r="A436" s="32" t="str">
        <f>IF(C436="","",C436&amp;H436)</f>
        <v/>
      </c>
      <c r="B436" s="41" t="s">
        <v>118</v>
      </c>
      <c r="C436" s="42" t="s">
        <v>118</v>
      </c>
      <c r="D436" s="42" t="s">
        <v>118</v>
      </c>
      <c r="E436" s="42" t="s">
        <v>118</v>
      </c>
      <c r="F436" s="42" t="s">
        <v>118</v>
      </c>
      <c r="G436" s="43" t="s">
        <v>118</v>
      </c>
      <c r="H436" s="44">
        <f>COUNTIF($C$3:C436,C436)</f>
        <v>155</v>
      </c>
    </row>
    <row r="437" spans="1:8" x14ac:dyDescent="0.2">
      <c r="A437" s="32" t="str">
        <f>IF(C437="","",C437&amp;H437)</f>
        <v/>
      </c>
      <c r="B437" s="41" t="s">
        <v>118</v>
      </c>
      <c r="C437" s="42" t="s">
        <v>118</v>
      </c>
      <c r="D437" s="42" t="s">
        <v>118</v>
      </c>
      <c r="E437" s="42" t="s">
        <v>118</v>
      </c>
      <c r="F437" s="42" t="s">
        <v>118</v>
      </c>
      <c r="G437" s="43" t="s">
        <v>118</v>
      </c>
      <c r="H437" s="44">
        <f>COUNTIF($C$3:C437,C437)</f>
        <v>156</v>
      </c>
    </row>
    <row r="438" spans="1:8" x14ac:dyDescent="0.2">
      <c r="A438" s="32" t="str">
        <f>IF(C438="","",C438&amp;H438)</f>
        <v/>
      </c>
      <c r="B438" s="41" t="s">
        <v>118</v>
      </c>
      <c r="C438" s="42" t="s">
        <v>118</v>
      </c>
      <c r="D438" s="42" t="s">
        <v>118</v>
      </c>
      <c r="E438" s="42" t="s">
        <v>118</v>
      </c>
      <c r="F438" s="42" t="s">
        <v>118</v>
      </c>
      <c r="G438" s="43" t="s">
        <v>118</v>
      </c>
      <c r="H438" s="44">
        <f>COUNTIF($C$3:C438,C438)</f>
        <v>157</v>
      </c>
    </row>
    <row r="439" spans="1:8" x14ac:dyDescent="0.2">
      <c r="A439" s="32" t="str">
        <f>IF(C439="","",C439&amp;H439)</f>
        <v/>
      </c>
      <c r="B439" s="41" t="s">
        <v>118</v>
      </c>
      <c r="C439" s="42" t="s">
        <v>118</v>
      </c>
      <c r="D439" s="42" t="s">
        <v>118</v>
      </c>
      <c r="E439" s="42" t="s">
        <v>118</v>
      </c>
      <c r="F439" s="42" t="s">
        <v>118</v>
      </c>
      <c r="G439" s="43" t="s">
        <v>118</v>
      </c>
      <c r="H439" s="44">
        <f>COUNTIF($C$3:C439,C439)</f>
        <v>158</v>
      </c>
    </row>
    <row r="440" spans="1:8" x14ac:dyDescent="0.2">
      <c r="A440" s="32" t="str">
        <f>IF(C440="","",C440&amp;H440)</f>
        <v/>
      </c>
      <c r="B440" s="41" t="s">
        <v>118</v>
      </c>
      <c r="C440" s="42" t="s">
        <v>118</v>
      </c>
      <c r="D440" s="42" t="s">
        <v>118</v>
      </c>
      <c r="E440" s="42" t="s">
        <v>118</v>
      </c>
      <c r="F440" s="42" t="s">
        <v>118</v>
      </c>
      <c r="G440" s="43" t="s">
        <v>118</v>
      </c>
      <c r="H440" s="44">
        <f>COUNTIF($C$3:C440,C440)</f>
        <v>159</v>
      </c>
    </row>
    <row r="441" spans="1:8" x14ac:dyDescent="0.2">
      <c r="A441" s="32" t="str">
        <f>IF(C441="","",C441&amp;H441)</f>
        <v/>
      </c>
      <c r="B441" s="41" t="s">
        <v>118</v>
      </c>
      <c r="C441" s="42" t="s">
        <v>118</v>
      </c>
      <c r="D441" s="42" t="s">
        <v>118</v>
      </c>
      <c r="E441" s="42" t="s">
        <v>118</v>
      </c>
      <c r="F441" s="42" t="s">
        <v>118</v>
      </c>
      <c r="G441" s="43" t="s">
        <v>118</v>
      </c>
      <c r="H441" s="44">
        <f>COUNTIF($C$3:C441,C441)</f>
        <v>160</v>
      </c>
    </row>
    <row r="442" spans="1:8" x14ac:dyDescent="0.2">
      <c r="A442" s="32" t="str">
        <f>IF(C442="","",C442&amp;H442)</f>
        <v/>
      </c>
      <c r="B442" s="41" t="s">
        <v>118</v>
      </c>
      <c r="C442" s="42" t="s">
        <v>118</v>
      </c>
      <c r="D442" s="42" t="s">
        <v>118</v>
      </c>
      <c r="E442" s="42" t="s">
        <v>118</v>
      </c>
      <c r="F442" s="42" t="s">
        <v>118</v>
      </c>
      <c r="G442" s="43" t="s">
        <v>118</v>
      </c>
      <c r="H442" s="44">
        <f>COUNTIF($C$3:C442,C442)</f>
        <v>161</v>
      </c>
    </row>
    <row r="443" spans="1:8" x14ac:dyDescent="0.2">
      <c r="A443" s="32" t="str">
        <f>IF(C443="","",C443&amp;H443)</f>
        <v/>
      </c>
      <c r="B443" s="41" t="s">
        <v>118</v>
      </c>
      <c r="C443" s="42" t="s">
        <v>118</v>
      </c>
      <c r="D443" s="42" t="s">
        <v>118</v>
      </c>
      <c r="E443" s="42" t="s">
        <v>118</v>
      </c>
      <c r="F443" s="42" t="s">
        <v>118</v>
      </c>
      <c r="G443" s="43" t="s">
        <v>118</v>
      </c>
      <c r="H443" s="44">
        <f>COUNTIF($C$3:C443,C443)</f>
        <v>162</v>
      </c>
    </row>
    <row r="444" spans="1:8" x14ac:dyDescent="0.2">
      <c r="A444" s="32" t="str">
        <f>IF(C444="","",C444&amp;H444)</f>
        <v/>
      </c>
      <c r="B444" s="41" t="s">
        <v>118</v>
      </c>
      <c r="C444" s="42" t="s">
        <v>118</v>
      </c>
      <c r="D444" s="42" t="s">
        <v>118</v>
      </c>
      <c r="E444" s="42" t="s">
        <v>118</v>
      </c>
      <c r="F444" s="42" t="s">
        <v>118</v>
      </c>
      <c r="G444" s="43" t="s">
        <v>118</v>
      </c>
      <c r="H444" s="44">
        <f>COUNTIF($C$3:C444,C444)</f>
        <v>163</v>
      </c>
    </row>
    <row r="445" spans="1:8" x14ac:dyDescent="0.2">
      <c r="A445" s="32" t="str">
        <f>IF(C445="","",C445&amp;H445)</f>
        <v/>
      </c>
      <c r="B445" s="41" t="s">
        <v>118</v>
      </c>
      <c r="C445" s="42" t="s">
        <v>118</v>
      </c>
      <c r="D445" s="42" t="s">
        <v>118</v>
      </c>
      <c r="E445" s="42" t="s">
        <v>118</v>
      </c>
      <c r="F445" s="42" t="s">
        <v>118</v>
      </c>
      <c r="G445" s="43" t="s">
        <v>118</v>
      </c>
      <c r="H445" s="44">
        <f>COUNTIF($C$3:C445,C445)</f>
        <v>164</v>
      </c>
    </row>
    <row r="446" spans="1:8" x14ac:dyDescent="0.2">
      <c r="A446" s="32" t="str">
        <f>IF(C446="","",C446&amp;H446)</f>
        <v/>
      </c>
      <c r="B446" s="41" t="s">
        <v>118</v>
      </c>
      <c r="C446" s="42" t="s">
        <v>118</v>
      </c>
      <c r="D446" s="42" t="s">
        <v>118</v>
      </c>
      <c r="E446" s="42" t="s">
        <v>118</v>
      </c>
      <c r="F446" s="42" t="s">
        <v>118</v>
      </c>
      <c r="G446" s="43" t="s">
        <v>118</v>
      </c>
      <c r="H446" s="44">
        <f>COUNTIF($C$3:C446,C446)</f>
        <v>165</v>
      </c>
    </row>
    <row r="447" spans="1:8" x14ac:dyDescent="0.2">
      <c r="A447" s="32" t="str">
        <f>IF(C447="","",C447&amp;H447)</f>
        <v/>
      </c>
      <c r="B447" s="41" t="s">
        <v>118</v>
      </c>
      <c r="C447" s="42" t="s">
        <v>118</v>
      </c>
      <c r="D447" s="42" t="s">
        <v>118</v>
      </c>
      <c r="E447" s="42" t="s">
        <v>118</v>
      </c>
      <c r="F447" s="42" t="s">
        <v>118</v>
      </c>
      <c r="G447" s="43" t="s">
        <v>118</v>
      </c>
      <c r="H447" s="44">
        <f>COUNTIF($C$3:C447,C447)</f>
        <v>166</v>
      </c>
    </row>
    <row r="448" spans="1:8" x14ac:dyDescent="0.2">
      <c r="A448" s="32" t="str">
        <f>IF(C448="","",C448&amp;H448)</f>
        <v/>
      </c>
      <c r="B448" s="41" t="s">
        <v>118</v>
      </c>
      <c r="C448" s="42" t="s">
        <v>118</v>
      </c>
      <c r="D448" s="42" t="s">
        <v>118</v>
      </c>
      <c r="E448" s="42" t="s">
        <v>118</v>
      </c>
      <c r="F448" s="42" t="s">
        <v>118</v>
      </c>
      <c r="G448" s="43" t="s">
        <v>118</v>
      </c>
      <c r="H448" s="44">
        <f>COUNTIF($C$3:C448,C448)</f>
        <v>167</v>
      </c>
    </row>
    <row r="449" spans="1:8" x14ac:dyDescent="0.2">
      <c r="A449" s="32" t="str">
        <f>IF(C449="","",C449&amp;H449)</f>
        <v/>
      </c>
      <c r="B449" s="41" t="s">
        <v>118</v>
      </c>
      <c r="C449" s="42" t="s">
        <v>118</v>
      </c>
      <c r="D449" s="42" t="s">
        <v>118</v>
      </c>
      <c r="E449" s="42" t="s">
        <v>118</v>
      </c>
      <c r="F449" s="42" t="s">
        <v>118</v>
      </c>
      <c r="G449" s="43" t="s">
        <v>118</v>
      </c>
      <c r="H449" s="44">
        <f>COUNTIF($C$3:C449,C449)</f>
        <v>168</v>
      </c>
    </row>
    <row r="450" spans="1:8" x14ac:dyDescent="0.2">
      <c r="A450" s="32" t="str">
        <f>IF(C450="","",C450&amp;H450)</f>
        <v/>
      </c>
      <c r="B450" s="41" t="s">
        <v>118</v>
      </c>
      <c r="C450" s="42" t="s">
        <v>118</v>
      </c>
      <c r="D450" s="42" t="s">
        <v>118</v>
      </c>
      <c r="E450" s="42" t="s">
        <v>118</v>
      </c>
      <c r="F450" s="42" t="s">
        <v>118</v>
      </c>
      <c r="G450" s="43" t="s">
        <v>118</v>
      </c>
      <c r="H450" s="44">
        <f>COUNTIF($C$3:C450,C450)</f>
        <v>169</v>
      </c>
    </row>
    <row r="451" spans="1:8" x14ac:dyDescent="0.2">
      <c r="A451" s="32" t="str">
        <f>IF(C451="","",C451&amp;H451)</f>
        <v/>
      </c>
      <c r="B451" s="41" t="s">
        <v>118</v>
      </c>
      <c r="C451" s="42" t="s">
        <v>118</v>
      </c>
      <c r="D451" s="42" t="s">
        <v>118</v>
      </c>
      <c r="E451" s="42" t="s">
        <v>118</v>
      </c>
      <c r="F451" s="42" t="s">
        <v>118</v>
      </c>
      <c r="G451" s="43" t="s">
        <v>118</v>
      </c>
      <c r="H451" s="44">
        <f>COUNTIF($C$3:C451,C451)</f>
        <v>170</v>
      </c>
    </row>
    <row r="452" spans="1:8" x14ac:dyDescent="0.2">
      <c r="A452" s="32" t="str">
        <f>IF(C452="","",C452&amp;H452)</f>
        <v/>
      </c>
      <c r="B452" s="41" t="s">
        <v>118</v>
      </c>
      <c r="C452" s="42" t="s">
        <v>118</v>
      </c>
      <c r="D452" s="42" t="s">
        <v>118</v>
      </c>
      <c r="E452" s="42" t="s">
        <v>118</v>
      </c>
      <c r="F452" s="42" t="s">
        <v>118</v>
      </c>
      <c r="G452" s="43" t="s">
        <v>118</v>
      </c>
      <c r="H452" s="44">
        <f>COUNTIF($C$3:C452,C452)</f>
        <v>171</v>
      </c>
    </row>
    <row r="453" spans="1:8" x14ac:dyDescent="0.2">
      <c r="A453" s="32" t="str">
        <f>IF(C453="","",C453&amp;H453)</f>
        <v/>
      </c>
      <c r="B453" s="41" t="s">
        <v>118</v>
      </c>
      <c r="C453" s="42" t="s">
        <v>118</v>
      </c>
      <c r="D453" s="42" t="s">
        <v>118</v>
      </c>
      <c r="E453" s="42" t="s">
        <v>118</v>
      </c>
      <c r="F453" s="42" t="s">
        <v>118</v>
      </c>
      <c r="G453" s="43" t="s">
        <v>118</v>
      </c>
      <c r="H453" s="44">
        <f>COUNTIF($C$3:C453,C453)</f>
        <v>172</v>
      </c>
    </row>
    <row r="454" spans="1:8" x14ac:dyDescent="0.2">
      <c r="A454" s="32" t="str">
        <f>IF(C454="","",C454&amp;H454)</f>
        <v/>
      </c>
      <c r="B454" s="41" t="s">
        <v>118</v>
      </c>
      <c r="C454" s="42" t="s">
        <v>118</v>
      </c>
      <c r="D454" s="42" t="s">
        <v>118</v>
      </c>
      <c r="E454" s="42" t="s">
        <v>118</v>
      </c>
      <c r="F454" s="42" t="s">
        <v>118</v>
      </c>
      <c r="G454" s="43" t="s">
        <v>118</v>
      </c>
      <c r="H454" s="44">
        <f>COUNTIF($C$3:C454,C454)</f>
        <v>173</v>
      </c>
    </row>
    <row r="455" spans="1:8" x14ac:dyDescent="0.2">
      <c r="A455" s="32" t="str">
        <f>IF(C455="","",C455&amp;H455)</f>
        <v/>
      </c>
      <c r="B455" s="41" t="s">
        <v>118</v>
      </c>
      <c r="C455" s="42" t="s">
        <v>118</v>
      </c>
      <c r="D455" s="42" t="s">
        <v>118</v>
      </c>
      <c r="E455" s="42" t="s">
        <v>118</v>
      </c>
      <c r="F455" s="42" t="s">
        <v>118</v>
      </c>
      <c r="G455" s="43" t="s">
        <v>118</v>
      </c>
      <c r="H455" s="44">
        <f>COUNTIF($C$3:C455,C455)</f>
        <v>174</v>
      </c>
    </row>
    <row r="456" spans="1:8" x14ac:dyDescent="0.2">
      <c r="A456" s="32" t="str">
        <f>IF(C456="","",C456&amp;H456)</f>
        <v/>
      </c>
      <c r="B456" s="41" t="s">
        <v>118</v>
      </c>
      <c r="C456" s="42" t="s">
        <v>118</v>
      </c>
      <c r="D456" s="42" t="s">
        <v>118</v>
      </c>
      <c r="E456" s="42" t="s">
        <v>118</v>
      </c>
      <c r="F456" s="42" t="s">
        <v>118</v>
      </c>
      <c r="G456" s="43" t="s">
        <v>118</v>
      </c>
      <c r="H456" s="44">
        <f>COUNTIF($C$3:C456,C456)</f>
        <v>175</v>
      </c>
    </row>
    <row r="457" spans="1:8" x14ac:dyDescent="0.2">
      <c r="A457" s="32" t="str">
        <f>IF(C457="","",C457&amp;H457)</f>
        <v/>
      </c>
      <c r="B457" s="41" t="s">
        <v>118</v>
      </c>
      <c r="C457" s="42" t="s">
        <v>118</v>
      </c>
      <c r="D457" s="42" t="s">
        <v>118</v>
      </c>
      <c r="E457" s="42" t="s">
        <v>118</v>
      </c>
      <c r="F457" s="42" t="s">
        <v>118</v>
      </c>
      <c r="G457" s="43" t="s">
        <v>118</v>
      </c>
      <c r="H457" s="44">
        <f>COUNTIF($C$3:C457,C457)</f>
        <v>176</v>
      </c>
    </row>
    <row r="458" spans="1:8" x14ac:dyDescent="0.2">
      <c r="A458" s="32" t="str">
        <f>IF(C458="","",C458&amp;H458)</f>
        <v/>
      </c>
      <c r="B458" s="41" t="s">
        <v>118</v>
      </c>
      <c r="C458" s="42" t="s">
        <v>118</v>
      </c>
      <c r="D458" s="42" t="s">
        <v>118</v>
      </c>
      <c r="E458" s="42" t="s">
        <v>118</v>
      </c>
      <c r="F458" s="42" t="s">
        <v>118</v>
      </c>
      <c r="G458" s="43" t="s">
        <v>118</v>
      </c>
      <c r="H458" s="44">
        <f>COUNTIF($C$3:C458,C458)</f>
        <v>177</v>
      </c>
    </row>
    <row r="459" spans="1:8" x14ac:dyDescent="0.2">
      <c r="A459" s="32" t="str">
        <f>IF(C459="","",C459&amp;H459)</f>
        <v/>
      </c>
      <c r="B459" s="41" t="s">
        <v>118</v>
      </c>
      <c r="C459" s="42" t="s">
        <v>118</v>
      </c>
      <c r="D459" s="42" t="s">
        <v>118</v>
      </c>
      <c r="E459" s="42" t="s">
        <v>118</v>
      </c>
      <c r="F459" s="42" t="s">
        <v>118</v>
      </c>
      <c r="G459" s="43" t="s">
        <v>118</v>
      </c>
      <c r="H459" s="44">
        <f>COUNTIF($C$3:C459,C459)</f>
        <v>178</v>
      </c>
    </row>
    <row r="460" spans="1:8" x14ac:dyDescent="0.2">
      <c r="A460" s="32" t="str">
        <f>IF(C460="","",C460&amp;H460)</f>
        <v/>
      </c>
      <c r="B460" s="41" t="s">
        <v>118</v>
      </c>
      <c r="C460" s="42" t="s">
        <v>118</v>
      </c>
      <c r="D460" s="42" t="s">
        <v>118</v>
      </c>
      <c r="E460" s="42" t="s">
        <v>118</v>
      </c>
      <c r="F460" s="42" t="s">
        <v>118</v>
      </c>
      <c r="G460" s="43" t="s">
        <v>118</v>
      </c>
      <c r="H460" s="44">
        <f>COUNTIF($C$3:C460,C460)</f>
        <v>179</v>
      </c>
    </row>
    <row r="461" spans="1:8" x14ac:dyDescent="0.2">
      <c r="A461" s="32" t="str">
        <f>IF(C461="","",C461&amp;H461)</f>
        <v/>
      </c>
      <c r="B461" s="41" t="s">
        <v>118</v>
      </c>
      <c r="C461" s="42" t="s">
        <v>118</v>
      </c>
      <c r="D461" s="42" t="s">
        <v>118</v>
      </c>
      <c r="E461" s="42" t="s">
        <v>118</v>
      </c>
      <c r="F461" s="42" t="s">
        <v>118</v>
      </c>
      <c r="G461" s="43" t="s">
        <v>118</v>
      </c>
      <c r="H461" s="44">
        <f>COUNTIF($C$3:C461,C461)</f>
        <v>180</v>
      </c>
    </row>
    <row r="462" spans="1:8" x14ac:dyDescent="0.2">
      <c r="A462" s="32" t="str">
        <f>IF(C462="","",C462&amp;H462)</f>
        <v/>
      </c>
      <c r="B462" s="41" t="s">
        <v>118</v>
      </c>
      <c r="C462" s="42" t="s">
        <v>118</v>
      </c>
      <c r="D462" s="42" t="s">
        <v>118</v>
      </c>
      <c r="E462" s="42" t="s">
        <v>118</v>
      </c>
      <c r="F462" s="42" t="s">
        <v>118</v>
      </c>
      <c r="G462" s="43" t="s">
        <v>118</v>
      </c>
      <c r="H462" s="44">
        <f>COUNTIF($C$3:C462,C462)</f>
        <v>181</v>
      </c>
    </row>
    <row r="463" spans="1:8" x14ac:dyDescent="0.2">
      <c r="A463" s="32" t="str">
        <f>IF(C463="","",C463&amp;H463)</f>
        <v/>
      </c>
      <c r="B463" s="41" t="s">
        <v>118</v>
      </c>
      <c r="C463" s="42" t="s">
        <v>118</v>
      </c>
      <c r="D463" s="42" t="s">
        <v>118</v>
      </c>
      <c r="E463" s="42" t="s">
        <v>118</v>
      </c>
      <c r="F463" s="42" t="s">
        <v>118</v>
      </c>
      <c r="G463" s="43" t="s">
        <v>118</v>
      </c>
      <c r="H463" s="44">
        <f>COUNTIF($C$3:C463,C463)</f>
        <v>182</v>
      </c>
    </row>
    <row r="464" spans="1:8" x14ac:dyDescent="0.2">
      <c r="A464" s="32" t="str">
        <f>IF(C464="","",C464&amp;H464)</f>
        <v/>
      </c>
      <c r="B464" s="41" t="s">
        <v>118</v>
      </c>
      <c r="C464" s="42" t="s">
        <v>118</v>
      </c>
      <c r="D464" s="42" t="s">
        <v>118</v>
      </c>
      <c r="E464" s="42" t="s">
        <v>118</v>
      </c>
      <c r="F464" s="42" t="s">
        <v>118</v>
      </c>
      <c r="G464" s="43" t="s">
        <v>118</v>
      </c>
      <c r="H464" s="44">
        <f>COUNTIF($C$3:C464,C464)</f>
        <v>183</v>
      </c>
    </row>
    <row r="465" spans="1:8" x14ac:dyDescent="0.2">
      <c r="A465" s="32" t="str">
        <f>IF(C465="","",C465&amp;H465)</f>
        <v/>
      </c>
      <c r="B465" s="41" t="s">
        <v>118</v>
      </c>
      <c r="C465" s="42" t="s">
        <v>118</v>
      </c>
      <c r="D465" s="42" t="s">
        <v>118</v>
      </c>
      <c r="E465" s="42" t="s">
        <v>118</v>
      </c>
      <c r="F465" s="42" t="s">
        <v>118</v>
      </c>
      <c r="G465" s="43" t="s">
        <v>118</v>
      </c>
      <c r="H465" s="44">
        <f>COUNTIF($C$3:C465,C465)</f>
        <v>184</v>
      </c>
    </row>
    <row r="466" spans="1:8" x14ac:dyDescent="0.2">
      <c r="A466" s="32" t="str">
        <f>IF(C466="","",C466&amp;H466)</f>
        <v/>
      </c>
      <c r="B466" s="41" t="s">
        <v>118</v>
      </c>
      <c r="C466" s="42" t="s">
        <v>118</v>
      </c>
      <c r="D466" s="42" t="s">
        <v>118</v>
      </c>
      <c r="E466" s="42" t="s">
        <v>118</v>
      </c>
      <c r="F466" s="42" t="s">
        <v>118</v>
      </c>
      <c r="G466" s="43" t="s">
        <v>118</v>
      </c>
      <c r="H466" s="44">
        <f>COUNTIF($C$3:C466,C466)</f>
        <v>185</v>
      </c>
    </row>
    <row r="467" spans="1:8" x14ac:dyDescent="0.2">
      <c r="A467" s="32" t="str">
        <f>IF(C467="","",C467&amp;H467)</f>
        <v/>
      </c>
      <c r="B467" s="41" t="s">
        <v>118</v>
      </c>
      <c r="C467" s="42" t="s">
        <v>118</v>
      </c>
      <c r="D467" s="42" t="s">
        <v>118</v>
      </c>
      <c r="E467" s="42" t="s">
        <v>118</v>
      </c>
      <c r="F467" s="42" t="s">
        <v>118</v>
      </c>
      <c r="G467" s="43" t="s">
        <v>118</v>
      </c>
      <c r="H467" s="44">
        <f>COUNTIF($C$3:C467,C467)</f>
        <v>186</v>
      </c>
    </row>
    <row r="468" spans="1:8" x14ac:dyDescent="0.2">
      <c r="A468" s="32" t="str">
        <f>IF(C468="","",C468&amp;H468)</f>
        <v/>
      </c>
      <c r="B468" s="41" t="s">
        <v>118</v>
      </c>
      <c r="C468" s="42" t="s">
        <v>118</v>
      </c>
      <c r="D468" s="42" t="s">
        <v>118</v>
      </c>
      <c r="E468" s="42" t="s">
        <v>118</v>
      </c>
      <c r="F468" s="42" t="s">
        <v>118</v>
      </c>
      <c r="G468" s="43" t="s">
        <v>118</v>
      </c>
      <c r="H468" s="44">
        <f>COUNTIF($C$3:C468,C468)</f>
        <v>187</v>
      </c>
    </row>
    <row r="469" spans="1:8" x14ac:dyDescent="0.2">
      <c r="A469" s="32" t="str">
        <f>IF(C469="","",C469&amp;H469)</f>
        <v/>
      </c>
      <c r="B469" s="41" t="s">
        <v>118</v>
      </c>
      <c r="C469" s="42" t="s">
        <v>118</v>
      </c>
      <c r="D469" s="42" t="s">
        <v>118</v>
      </c>
      <c r="E469" s="42" t="s">
        <v>118</v>
      </c>
      <c r="F469" s="42" t="s">
        <v>118</v>
      </c>
      <c r="G469" s="43" t="s">
        <v>118</v>
      </c>
      <c r="H469" s="44">
        <f>COUNTIF($C$3:C469,C469)</f>
        <v>188</v>
      </c>
    </row>
    <row r="470" spans="1:8" x14ac:dyDescent="0.2">
      <c r="A470" s="32" t="str">
        <f>IF(C470="","",C470&amp;H470)</f>
        <v/>
      </c>
      <c r="B470" s="41" t="s">
        <v>118</v>
      </c>
      <c r="C470" s="42" t="s">
        <v>118</v>
      </c>
      <c r="D470" s="42" t="s">
        <v>118</v>
      </c>
      <c r="E470" s="42" t="s">
        <v>118</v>
      </c>
      <c r="F470" s="42" t="s">
        <v>118</v>
      </c>
      <c r="G470" s="43" t="s">
        <v>118</v>
      </c>
      <c r="H470" s="44">
        <f>COUNTIF($C$3:C470,C470)</f>
        <v>189</v>
      </c>
    </row>
    <row r="471" spans="1:8" x14ac:dyDescent="0.2">
      <c r="A471" s="32" t="str">
        <f>IF(C471="","",C471&amp;H471)</f>
        <v/>
      </c>
      <c r="B471" s="41" t="s">
        <v>118</v>
      </c>
      <c r="C471" s="42" t="s">
        <v>118</v>
      </c>
      <c r="D471" s="42" t="s">
        <v>118</v>
      </c>
      <c r="E471" s="42" t="s">
        <v>118</v>
      </c>
      <c r="F471" s="42" t="s">
        <v>118</v>
      </c>
      <c r="G471" s="43" t="s">
        <v>118</v>
      </c>
      <c r="H471" s="44">
        <f>COUNTIF($C$3:C471,C471)</f>
        <v>190</v>
      </c>
    </row>
    <row r="472" spans="1:8" x14ac:dyDescent="0.2">
      <c r="A472" s="32" t="str">
        <f>IF(C472="","",C472&amp;H472)</f>
        <v/>
      </c>
      <c r="B472" s="41" t="s">
        <v>118</v>
      </c>
      <c r="C472" s="42" t="s">
        <v>118</v>
      </c>
      <c r="D472" s="42" t="s">
        <v>118</v>
      </c>
      <c r="E472" s="42" t="s">
        <v>118</v>
      </c>
      <c r="F472" s="42" t="s">
        <v>118</v>
      </c>
      <c r="G472" s="43" t="s">
        <v>118</v>
      </c>
      <c r="H472" s="44">
        <f>COUNTIF($C$3:C472,C472)</f>
        <v>191</v>
      </c>
    </row>
    <row r="473" spans="1:8" x14ac:dyDescent="0.2">
      <c r="A473" s="32" t="str">
        <f>IF(C473="","",C473&amp;H473)</f>
        <v/>
      </c>
      <c r="B473" s="41" t="s">
        <v>118</v>
      </c>
      <c r="C473" s="42" t="s">
        <v>118</v>
      </c>
      <c r="D473" s="42" t="s">
        <v>118</v>
      </c>
      <c r="E473" s="42" t="s">
        <v>118</v>
      </c>
      <c r="F473" s="42" t="s">
        <v>118</v>
      </c>
      <c r="G473" s="43" t="s">
        <v>118</v>
      </c>
      <c r="H473" s="44">
        <f>COUNTIF($C$3:C473,C473)</f>
        <v>192</v>
      </c>
    </row>
    <row r="474" spans="1:8" x14ac:dyDescent="0.2">
      <c r="A474" s="32" t="str">
        <f>IF(C474="","",C474&amp;H474)</f>
        <v/>
      </c>
      <c r="B474" s="41" t="s">
        <v>118</v>
      </c>
      <c r="C474" s="42" t="s">
        <v>118</v>
      </c>
      <c r="D474" s="42" t="s">
        <v>118</v>
      </c>
      <c r="E474" s="42" t="s">
        <v>118</v>
      </c>
      <c r="F474" s="42" t="s">
        <v>118</v>
      </c>
      <c r="G474" s="43" t="s">
        <v>118</v>
      </c>
      <c r="H474" s="44">
        <f>COUNTIF($C$3:C474,C474)</f>
        <v>193</v>
      </c>
    </row>
    <row r="475" spans="1:8" x14ac:dyDescent="0.2">
      <c r="A475" s="32" t="str">
        <f>IF(C475="","",C475&amp;H475)</f>
        <v/>
      </c>
      <c r="B475" s="41" t="s">
        <v>118</v>
      </c>
      <c r="C475" s="42" t="s">
        <v>118</v>
      </c>
      <c r="D475" s="42" t="s">
        <v>118</v>
      </c>
      <c r="E475" s="42" t="s">
        <v>118</v>
      </c>
      <c r="F475" s="42" t="s">
        <v>118</v>
      </c>
      <c r="G475" s="43" t="s">
        <v>118</v>
      </c>
      <c r="H475" s="44">
        <f>COUNTIF($C$3:C475,C475)</f>
        <v>194</v>
      </c>
    </row>
    <row r="476" spans="1:8" x14ac:dyDescent="0.2">
      <c r="A476" s="32" t="str">
        <f>IF(C476="","",C476&amp;H476)</f>
        <v/>
      </c>
      <c r="B476" s="41" t="s">
        <v>118</v>
      </c>
      <c r="C476" s="42" t="s">
        <v>118</v>
      </c>
      <c r="D476" s="42" t="s">
        <v>118</v>
      </c>
      <c r="E476" s="42" t="s">
        <v>118</v>
      </c>
      <c r="F476" s="42" t="s">
        <v>118</v>
      </c>
      <c r="G476" s="43" t="s">
        <v>118</v>
      </c>
      <c r="H476" s="44">
        <f>COUNTIF($C$3:C476,C476)</f>
        <v>195</v>
      </c>
    </row>
    <row r="477" spans="1:8" x14ac:dyDescent="0.2">
      <c r="A477" s="32" t="str">
        <f>IF(C477="","",C477&amp;H477)</f>
        <v/>
      </c>
      <c r="B477" s="41" t="s">
        <v>118</v>
      </c>
      <c r="C477" s="42" t="s">
        <v>118</v>
      </c>
      <c r="D477" s="42" t="s">
        <v>118</v>
      </c>
      <c r="E477" s="42" t="s">
        <v>118</v>
      </c>
      <c r="F477" s="42" t="s">
        <v>118</v>
      </c>
      <c r="G477" s="43" t="s">
        <v>118</v>
      </c>
      <c r="H477" s="44">
        <f>COUNTIF($C$3:C477,C477)</f>
        <v>196</v>
      </c>
    </row>
    <row r="478" spans="1:8" x14ac:dyDescent="0.2">
      <c r="A478" s="32" t="str">
        <f>IF(C478="","",C478&amp;H478)</f>
        <v/>
      </c>
      <c r="B478" s="41" t="s">
        <v>118</v>
      </c>
      <c r="C478" s="42" t="s">
        <v>118</v>
      </c>
      <c r="D478" s="42" t="s">
        <v>118</v>
      </c>
      <c r="E478" s="42" t="s">
        <v>118</v>
      </c>
      <c r="F478" s="42" t="s">
        <v>118</v>
      </c>
      <c r="G478" s="43" t="s">
        <v>118</v>
      </c>
      <c r="H478" s="44">
        <f>COUNTIF($C$3:C478,C478)</f>
        <v>197</v>
      </c>
    </row>
    <row r="479" spans="1:8" x14ac:dyDescent="0.2">
      <c r="A479" s="32" t="str">
        <f>IF(C479="","",C479&amp;H479)</f>
        <v/>
      </c>
      <c r="B479" s="41" t="s">
        <v>118</v>
      </c>
      <c r="C479" s="42" t="s">
        <v>118</v>
      </c>
      <c r="D479" s="42" t="s">
        <v>118</v>
      </c>
      <c r="E479" s="42" t="s">
        <v>118</v>
      </c>
      <c r="F479" s="42" t="s">
        <v>118</v>
      </c>
      <c r="G479" s="43" t="s">
        <v>118</v>
      </c>
      <c r="H479" s="44">
        <f>COUNTIF($C$3:C479,C479)</f>
        <v>198</v>
      </c>
    </row>
    <row r="480" spans="1:8" x14ac:dyDescent="0.2">
      <c r="A480" s="32" t="str">
        <f>IF(C480="","",C480&amp;H480)</f>
        <v/>
      </c>
      <c r="B480" s="41" t="s">
        <v>118</v>
      </c>
      <c r="C480" s="42" t="s">
        <v>118</v>
      </c>
      <c r="D480" s="42" t="s">
        <v>118</v>
      </c>
      <c r="E480" s="42" t="s">
        <v>118</v>
      </c>
      <c r="F480" s="42" t="s">
        <v>118</v>
      </c>
      <c r="G480" s="43" t="s">
        <v>118</v>
      </c>
      <c r="H480" s="44">
        <f>COUNTIF($C$3:C480,C480)</f>
        <v>199</v>
      </c>
    </row>
    <row r="481" spans="1:8" x14ac:dyDescent="0.2">
      <c r="A481" s="32" t="str">
        <f>IF(C481="","",C481&amp;H481)</f>
        <v/>
      </c>
      <c r="B481" s="41" t="s">
        <v>118</v>
      </c>
      <c r="C481" s="42" t="s">
        <v>118</v>
      </c>
      <c r="D481" s="42" t="s">
        <v>118</v>
      </c>
      <c r="E481" s="42" t="s">
        <v>118</v>
      </c>
      <c r="F481" s="42" t="s">
        <v>118</v>
      </c>
      <c r="G481" s="43" t="s">
        <v>118</v>
      </c>
      <c r="H481" s="44">
        <f>COUNTIF($C$3:C481,C481)</f>
        <v>200</v>
      </c>
    </row>
    <row r="482" spans="1:8" x14ac:dyDescent="0.2">
      <c r="A482" s="32" t="str">
        <f>IF(C482="","",C482&amp;H482)</f>
        <v/>
      </c>
      <c r="B482" s="41" t="s">
        <v>118</v>
      </c>
      <c r="C482" s="42" t="s">
        <v>118</v>
      </c>
      <c r="D482" s="42" t="s">
        <v>118</v>
      </c>
      <c r="E482" s="42" t="s">
        <v>118</v>
      </c>
      <c r="F482" s="42" t="s">
        <v>118</v>
      </c>
      <c r="G482" s="43" t="s">
        <v>118</v>
      </c>
      <c r="H482" s="44">
        <f>COUNTIF($C$3:C482,C482)</f>
        <v>201</v>
      </c>
    </row>
    <row r="483" spans="1:8" x14ac:dyDescent="0.2">
      <c r="A483" s="32" t="str">
        <f>IF(C483="","",C483&amp;H483)</f>
        <v/>
      </c>
      <c r="B483" s="41" t="s">
        <v>118</v>
      </c>
      <c r="C483" s="42" t="s">
        <v>118</v>
      </c>
      <c r="D483" s="42" t="s">
        <v>118</v>
      </c>
      <c r="E483" s="42" t="s">
        <v>118</v>
      </c>
      <c r="F483" s="42" t="s">
        <v>118</v>
      </c>
      <c r="G483" s="43" t="s">
        <v>118</v>
      </c>
      <c r="H483" s="44">
        <f>COUNTIF($C$3:C483,C483)</f>
        <v>202</v>
      </c>
    </row>
    <row r="484" spans="1:8" x14ac:dyDescent="0.2">
      <c r="A484" s="32" t="str">
        <f>IF(C484="","",C484&amp;H484)</f>
        <v/>
      </c>
      <c r="B484" s="41" t="s">
        <v>118</v>
      </c>
      <c r="C484" s="42" t="s">
        <v>118</v>
      </c>
      <c r="D484" s="42" t="s">
        <v>118</v>
      </c>
      <c r="E484" s="42" t="s">
        <v>118</v>
      </c>
      <c r="F484" s="42" t="s">
        <v>118</v>
      </c>
      <c r="G484" s="43" t="s">
        <v>118</v>
      </c>
      <c r="H484" s="44">
        <f>COUNTIF($C$3:C484,C484)</f>
        <v>203</v>
      </c>
    </row>
    <row r="485" spans="1:8" x14ac:dyDescent="0.2">
      <c r="A485" s="32" t="str">
        <f>IF(C485="","",C485&amp;H485)</f>
        <v/>
      </c>
      <c r="B485" s="41" t="s">
        <v>118</v>
      </c>
      <c r="C485" s="42" t="s">
        <v>118</v>
      </c>
      <c r="D485" s="42" t="s">
        <v>118</v>
      </c>
      <c r="E485" s="42" t="s">
        <v>118</v>
      </c>
      <c r="F485" s="42" t="s">
        <v>118</v>
      </c>
      <c r="G485" s="43" t="s">
        <v>118</v>
      </c>
      <c r="H485" s="44">
        <f>COUNTIF($C$3:C485,C485)</f>
        <v>204</v>
      </c>
    </row>
    <row r="486" spans="1:8" x14ac:dyDescent="0.2">
      <c r="A486" s="32" t="str">
        <f>IF(C486="","",C486&amp;H486)</f>
        <v/>
      </c>
      <c r="B486" s="41" t="s">
        <v>118</v>
      </c>
      <c r="C486" s="42" t="s">
        <v>118</v>
      </c>
      <c r="D486" s="42" t="s">
        <v>118</v>
      </c>
      <c r="E486" s="42" t="s">
        <v>118</v>
      </c>
      <c r="F486" s="42" t="s">
        <v>118</v>
      </c>
      <c r="G486" s="43" t="s">
        <v>118</v>
      </c>
      <c r="H486" s="44">
        <f>COUNTIF($C$3:C486,C486)</f>
        <v>205</v>
      </c>
    </row>
    <row r="487" spans="1:8" x14ac:dyDescent="0.2">
      <c r="A487" s="32" t="str">
        <f>IF(C487="","",C487&amp;H487)</f>
        <v/>
      </c>
      <c r="B487" s="41" t="s">
        <v>118</v>
      </c>
      <c r="C487" s="42" t="s">
        <v>118</v>
      </c>
      <c r="D487" s="42" t="s">
        <v>118</v>
      </c>
      <c r="E487" s="42" t="s">
        <v>118</v>
      </c>
      <c r="F487" s="42" t="s">
        <v>118</v>
      </c>
      <c r="G487" s="43" t="s">
        <v>118</v>
      </c>
      <c r="H487" s="44">
        <f>COUNTIF($C$3:C487,C487)</f>
        <v>206</v>
      </c>
    </row>
    <row r="488" spans="1:8" x14ac:dyDescent="0.2">
      <c r="A488" s="32" t="str">
        <f>IF(C488="","",C488&amp;H488)</f>
        <v/>
      </c>
      <c r="B488" s="41" t="s">
        <v>118</v>
      </c>
      <c r="C488" s="42" t="s">
        <v>118</v>
      </c>
      <c r="D488" s="42" t="s">
        <v>118</v>
      </c>
      <c r="E488" s="42" t="s">
        <v>118</v>
      </c>
      <c r="F488" s="42" t="s">
        <v>118</v>
      </c>
      <c r="G488" s="43" t="s">
        <v>118</v>
      </c>
      <c r="H488" s="44">
        <f>COUNTIF($C$3:C488,C488)</f>
        <v>207</v>
      </c>
    </row>
    <row r="489" spans="1:8" x14ac:dyDescent="0.2">
      <c r="A489" s="32" t="str">
        <f>IF(C489="","",C489&amp;H489)</f>
        <v/>
      </c>
      <c r="B489" s="41" t="s">
        <v>118</v>
      </c>
      <c r="C489" s="42" t="s">
        <v>118</v>
      </c>
      <c r="D489" s="42" t="s">
        <v>118</v>
      </c>
      <c r="E489" s="42" t="s">
        <v>118</v>
      </c>
      <c r="F489" s="42" t="s">
        <v>118</v>
      </c>
      <c r="G489" s="43" t="s">
        <v>118</v>
      </c>
      <c r="H489" s="44">
        <f>COUNTIF($C$3:C489,C489)</f>
        <v>208</v>
      </c>
    </row>
    <row r="490" spans="1:8" x14ac:dyDescent="0.2">
      <c r="A490" s="32" t="str">
        <f>IF(C490="","",C490&amp;H490)</f>
        <v/>
      </c>
      <c r="B490" s="41" t="s">
        <v>118</v>
      </c>
      <c r="C490" s="42" t="s">
        <v>118</v>
      </c>
      <c r="D490" s="42" t="s">
        <v>118</v>
      </c>
      <c r="E490" s="42" t="s">
        <v>118</v>
      </c>
      <c r="F490" s="42" t="s">
        <v>118</v>
      </c>
      <c r="G490" s="43" t="s">
        <v>118</v>
      </c>
      <c r="H490" s="44">
        <f>COUNTIF($C$3:C490,C490)</f>
        <v>209</v>
      </c>
    </row>
    <row r="491" spans="1:8" x14ac:dyDescent="0.2">
      <c r="A491" s="32" t="str">
        <f>IF(C491="","",C491&amp;H491)</f>
        <v/>
      </c>
      <c r="B491" s="41" t="s">
        <v>118</v>
      </c>
      <c r="C491" s="42" t="s">
        <v>118</v>
      </c>
      <c r="D491" s="42" t="s">
        <v>118</v>
      </c>
      <c r="E491" s="42" t="s">
        <v>118</v>
      </c>
      <c r="F491" s="42" t="s">
        <v>118</v>
      </c>
      <c r="G491" s="43" t="s">
        <v>118</v>
      </c>
      <c r="H491" s="44">
        <f>COUNTIF($C$3:C491,C491)</f>
        <v>210</v>
      </c>
    </row>
    <row r="492" spans="1:8" x14ac:dyDescent="0.2">
      <c r="A492" s="32" t="str">
        <f>IF(C492="","",C492&amp;H492)</f>
        <v/>
      </c>
      <c r="B492" s="41" t="s">
        <v>118</v>
      </c>
      <c r="C492" s="42" t="s">
        <v>118</v>
      </c>
      <c r="D492" s="42" t="s">
        <v>118</v>
      </c>
      <c r="E492" s="42" t="s">
        <v>118</v>
      </c>
      <c r="F492" s="42" t="s">
        <v>118</v>
      </c>
      <c r="G492" s="43" t="s">
        <v>118</v>
      </c>
      <c r="H492" s="44">
        <f>COUNTIF($C$3:C492,C492)</f>
        <v>211</v>
      </c>
    </row>
    <row r="493" spans="1:8" x14ac:dyDescent="0.2">
      <c r="A493" s="32" t="str">
        <f>IF(C493="","",C493&amp;H493)</f>
        <v/>
      </c>
      <c r="B493" s="41" t="s">
        <v>118</v>
      </c>
      <c r="C493" s="42" t="s">
        <v>118</v>
      </c>
      <c r="D493" s="42" t="s">
        <v>118</v>
      </c>
      <c r="E493" s="42" t="s">
        <v>118</v>
      </c>
      <c r="F493" s="42" t="s">
        <v>118</v>
      </c>
      <c r="G493" s="43" t="s">
        <v>118</v>
      </c>
      <c r="H493" s="44">
        <f>COUNTIF($C$3:C493,C493)</f>
        <v>212</v>
      </c>
    </row>
    <row r="494" spans="1:8" x14ac:dyDescent="0.2">
      <c r="A494" s="32" t="str">
        <f>IF(C494="","",C494&amp;H494)</f>
        <v/>
      </c>
      <c r="B494" s="41" t="s">
        <v>118</v>
      </c>
      <c r="C494" s="42" t="s">
        <v>118</v>
      </c>
      <c r="D494" s="42" t="s">
        <v>118</v>
      </c>
      <c r="E494" s="42" t="s">
        <v>118</v>
      </c>
      <c r="F494" s="42" t="s">
        <v>118</v>
      </c>
      <c r="G494" s="43" t="s">
        <v>118</v>
      </c>
      <c r="H494" s="44">
        <f>COUNTIF($C$3:C494,C494)</f>
        <v>213</v>
      </c>
    </row>
    <row r="495" spans="1:8" x14ac:dyDescent="0.2">
      <c r="A495" s="32" t="str">
        <f>IF(C495="","",C495&amp;H495)</f>
        <v/>
      </c>
      <c r="B495" s="41" t="s">
        <v>118</v>
      </c>
      <c r="C495" s="42" t="s">
        <v>118</v>
      </c>
      <c r="D495" s="42" t="s">
        <v>118</v>
      </c>
      <c r="E495" s="42" t="s">
        <v>118</v>
      </c>
      <c r="F495" s="42" t="s">
        <v>118</v>
      </c>
      <c r="G495" s="43" t="s">
        <v>118</v>
      </c>
      <c r="H495" s="44">
        <f>COUNTIF($C$3:C495,C495)</f>
        <v>214</v>
      </c>
    </row>
    <row r="496" spans="1:8" x14ac:dyDescent="0.2">
      <c r="A496" s="32" t="str">
        <f>IF(C496="","",C496&amp;H496)</f>
        <v/>
      </c>
      <c r="B496" s="41" t="s">
        <v>118</v>
      </c>
      <c r="C496" s="42" t="s">
        <v>118</v>
      </c>
      <c r="D496" s="42" t="s">
        <v>118</v>
      </c>
      <c r="E496" s="42" t="s">
        <v>118</v>
      </c>
      <c r="F496" s="42" t="s">
        <v>118</v>
      </c>
      <c r="G496" s="43" t="s">
        <v>118</v>
      </c>
      <c r="H496" s="44">
        <f>COUNTIF($C$3:C496,C496)</f>
        <v>215</v>
      </c>
    </row>
    <row r="497" spans="1:8" x14ac:dyDescent="0.2">
      <c r="A497" s="32" t="str">
        <f>IF(C497="","",C497&amp;H497)</f>
        <v/>
      </c>
      <c r="B497" s="41" t="s">
        <v>118</v>
      </c>
      <c r="C497" s="42" t="s">
        <v>118</v>
      </c>
      <c r="D497" s="42" t="s">
        <v>118</v>
      </c>
      <c r="E497" s="42" t="s">
        <v>118</v>
      </c>
      <c r="F497" s="42" t="s">
        <v>118</v>
      </c>
      <c r="G497" s="43" t="s">
        <v>118</v>
      </c>
      <c r="H497" s="44">
        <f>COUNTIF($C$3:C497,C497)</f>
        <v>216</v>
      </c>
    </row>
    <row r="498" spans="1:8" x14ac:dyDescent="0.2">
      <c r="A498" s="32" t="str">
        <f>IF(C498="","",C498&amp;H498)</f>
        <v/>
      </c>
      <c r="B498" s="41" t="s">
        <v>118</v>
      </c>
      <c r="C498" s="42" t="s">
        <v>118</v>
      </c>
      <c r="D498" s="42" t="s">
        <v>118</v>
      </c>
      <c r="E498" s="42" t="s">
        <v>118</v>
      </c>
      <c r="F498" s="42" t="s">
        <v>118</v>
      </c>
      <c r="G498" s="43" t="s">
        <v>118</v>
      </c>
      <c r="H498" s="44">
        <f>COUNTIF($C$3:C498,C498)</f>
        <v>217</v>
      </c>
    </row>
    <row r="499" spans="1:8" x14ac:dyDescent="0.2">
      <c r="A499" s="32" t="str">
        <f>IF(C499="","",C499&amp;H499)</f>
        <v/>
      </c>
      <c r="B499" s="41" t="s">
        <v>118</v>
      </c>
      <c r="C499" s="42" t="s">
        <v>118</v>
      </c>
      <c r="D499" s="42" t="s">
        <v>118</v>
      </c>
      <c r="E499" s="42" t="s">
        <v>118</v>
      </c>
      <c r="F499" s="42" t="s">
        <v>118</v>
      </c>
      <c r="G499" s="43" t="s">
        <v>118</v>
      </c>
      <c r="H499" s="44">
        <f>COUNTIF($C$3:C499,C499)</f>
        <v>218</v>
      </c>
    </row>
    <row r="500" spans="1:8" x14ac:dyDescent="0.2">
      <c r="A500" s="32" t="str">
        <f>IF(C500="","",C500&amp;H500)</f>
        <v/>
      </c>
      <c r="B500" s="41" t="s">
        <v>118</v>
      </c>
      <c r="C500" s="42" t="s">
        <v>118</v>
      </c>
      <c r="D500" s="42" t="s">
        <v>118</v>
      </c>
      <c r="E500" s="42" t="s">
        <v>118</v>
      </c>
      <c r="F500" s="42" t="s">
        <v>118</v>
      </c>
      <c r="G500" s="43" t="s">
        <v>118</v>
      </c>
      <c r="H500" s="44">
        <f>COUNTIF($C$3:C500,C500)</f>
        <v>219</v>
      </c>
    </row>
    <row r="501" spans="1:8" x14ac:dyDescent="0.2">
      <c r="A501" s="32" t="str">
        <f>IF(C501="","",C501&amp;H501)</f>
        <v/>
      </c>
      <c r="B501" s="41" t="s">
        <v>118</v>
      </c>
      <c r="C501" s="42" t="s">
        <v>118</v>
      </c>
      <c r="D501" s="42" t="s">
        <v>118</v>
      </c>
      <c r="E501" s="42" t="s">
        <v>118</v>
      </c>
      <c r="F501" s="42" t="s">
        <v>118</v>
      </c>
      <c r="G501" s="43" t="s">
        <v>118</v>
      </c>
      <c r="H501" s="44">
        <f>COUNTIF($C$3:C501,C501)</f>
        <v>220</v>
      </c>
    </row>
    <row r="502" spans="1:8" x14ac:dyDescent="0.2">
      <c r="A502" s="32" t="str">
        <f>IF(C502="","",C502&amp;H502)</f>
        <v/>
      </c>
      <c r="B502" s="41" t="s">
        <v>118</v>
      </c>
      <c r="C502" s="42" t="s">
        <v>118</v>
      </c>
      <c r="D502" s="42" t="s">
        <v>118</v>
      </c>
      <c r="E502" s="42" t="s">
        <v>118</v>
      </c>
      <c r="F502" s="42" t="s">
        <v>118</v>
      </c>
      <c r="G502" s="43" t="s">
        <v>118</v>
      </c>
      <c r="H502" s="44">
        <f>COUNTIF($C$3:C502,C502)</f>
        <v>221</v>
      </c>
    </row>
    <row r="503" spans="1:8" x14ac:dyDescent="0.2">
      <c r="A503" s="32" t="str">
        <f>IF(C503="","",C503&amp;H503)</f>
        <v/>
      </c>
      <c r="B503" s="41" t="s">
        <v>118</v>
      </c>
      <c r="C503" s="42" t="s">
        <v>118</v>
      </c>
      <c r="D503" s="42" t="s">
        <v>118</v>
      </c>
      <c r="E503" s="42" t="s">
        <v>118</v>
      </c>
      <c r="F503" s="42" t="s">
        <v>118</v>
      </c>
      <c r="G503" s="43" t="s">
        <v>118</v>
      </c>
      <c r="H503" s="44">
        <f>COUNTIF($C$3:C503,C503)</f>
        <v>222</v>
      </c>
    </row>
    <row r="504" spans="1:8" x14ac:dyDescent="0.2">
      <c r="A504" s="32" t="str">
        <f>IF(C504="","",C504&amp;H504)</f>
        <v/>
      </c>
      <c r="B504" s="41" t="s">
        <v>118</v>
      </c>
      <c r="C504" s="42" t="s">
        <v>118</v>
      </c>
      <c r="D504" s="42" t="s">
        <v>118</v>
      </c>
      <c r="E504" s="42" t="s">
        <v>118</v>
      </c>
      <c r="F504" s="42" t="s">
        <v>118</v>
      </c>
      <c r="G504" s="43" t="s">
        <v>118</v>
      </c>
      <c r="H504" s="44">
        <f>COUNTIF($C$3:C504,C504)</f>
        <v>223</v>
      </c>
    </row>
    <row r="505" spans="1:8" x14ac:dyDescent="0.2">
      <c r="A505" s="32" t="str">
        <f>IF(C505="","",C505&amp;H505)</f>
        <v/>
      </c>
      <c r="B505" s="41" t="s">
        <v>118</v>
      </c>
      <c r="C505" s="42" t="s">
        <v>118</v>
      </c>
      <c r="D505" s="42" t="s">
        <v>118</v>
      </c>
      <c r="E505" s="42" t="s">
        <v>118</v>
      </c>
      <c r="F505" s="42" t="s">
        <v>118</v>
      </c>
      <c r="G505" s="43" t="s">
        <v>118</v>
      </c>
      <c r="H505" s="44">
        <f>COUNTIF($C$3:C505,C505)</f>
        <v>224</v>
      </c>
    </row>
    <row r="506" spans="1:8" x14ac:dyDescent="0.2">
      <c r="A506" s="32" t="str">
        <f>IF(C506="","",C506&amp;H506)</f>
        <v/>
      </c>
      <c r="B506" s="41" t="s">
        <v>118</v>
      </c>
      <c r="C506" s="42" t="s">
        <v>118</v>
      </c>
      <c r="D506" s="42" t="s">
        <v>118</v>
      </c>
      <c r="E506" s="42" t="s">
        <v>118</v>
      </c>
      <c r="F506" s="42" t="s">
        <v>118</v>
      </c>
      <c r="G506" s="43" t="s">
        <v>118</v>
      </c>
      <c r="H506" s="44">
        <f>COUNTIF($C$3:C506,C506)</f>
        <v>225</v>
      </c>
    </row>
    <row r="507" spans="1:8" x14ac:dyDescent="0.2">
      <c r="A507" s="32" t="str">
        <f>IF(C507="","",C507&amp;H507)</f>
        <v/>
      </c>
      <c r="B507" s="41" t="s">
        <v>118</v>
      </c>
      <c r="C507" s="42" t="s">
        <v>118</v>
      </c>
      <c r="D507" s="42" t="s">
        <v>118</v>
      </c>
      <c r="E507" s="42" t="s">
        <v>118</v>
      </c>
      <c r="F507" s="42" t="s">
        <v>118</v>
      </c>
      <c r="G507" s="43" t="s">
        <v>118</v>
      </c>
      <c r="H507" s="44">
        <f>COUNTIF($C$3:C507,C507)</f>
        <v>226</v>
      </c>
    </row>
    <row r="508" spans="1:8" x14ac:dyDescent="0.2">
      <c r="A508" s="32" t="str">
        <f>IF(C508="","",C508&amp;H508)</f>
        <v/>
      </c>
      <c r="B508" s="41" t="s">
        <v>118</v>
      </c>
      <c r="C508" s="42" t="s">
        <v>118</v>
      </c>
      <c r="D508" s="42" t="s">
        <v>118</v>
      </c>
      <c r="E508" s="42" t="s">
        <v>118</v>
      </c>
      <c r="F508" s="42" t="s">
        <v>118</v>
      </c>
      <c r="G508" s="43" t="s">
        <v>118</v>
      </c>
      <c r="H508" s="44">
        <f>COUNTIF($C$3:C508,C508)</f>
        <v>227</v>
      </c>
    </row>
    <row r="509" spans="1:8" x14ac:dyDescent="0.2">
      <c r="A509" s="32" t="str">
        <f>IF(C509="","",C509&amp;H509)</f>
        <v/>
      </c>
      <c r="B509" s="41" t="s">
        <v>118</v>
      </c>
      <c r="C509" s="42" t="s">
        <v>118</v>
      </c>
      <c r="D509" s="42" t="s">
        <v>118</v>
      </c>
      <c r="E509" s="42" t="s">
        <v>118</v>
      </c>
      <c r="F509" s="42" t="s">
        <v>118</v>
      </c>
      <c r="G509" s="43" t="s">
        <v>118</v>
      </c>
      <c r="H509" s="44">
        <f>COUNTIF($C$3:C509,C509)</f>
        <v>228</v>
      </c>
    </row>
    <row r="510" spans="1:8" x14ac:dyDescent="0.2">
      <c r="A510" s="32" t="str">
        <f>IF(C510="","",C510&amp;H510)</f>
        <v/>
      </c>
      <c r="B510" s="41" t="s">
        <v>118</v>
      </c>
      <c r="C510" s="42" t="s">
        <v>118</v>
      </c>
      <c r="D510" s="42" t="s">
        <v>118</v>
      </c>
      <c r="E510" s="42" t="s">
        <v>118</v>
      </c>
      <c r="F510" s="42" t="s">
        <v>118</v>
      </c>
      <c r="G510" s="43" t="s">
        <v>118</v>
      </c>
      <c r="H510" s="44">
        <f>COUNTIF($C$3:C510,C510)</f>
        <v>229</v>
      </c>
    </row>
    <row r="511" spans="1:8" x14ac:dyDescent="0.2">
      <c r="A511" s="32" t="str">
        <f>IF(C511="","",C511&amp;H511)</f>
        <v/>
      </c>
      <c r="B511" s="41" t="s">
        <v>118</v>
      </c>
      <c r="C511" s="42" t="s">
        <v>118</v>
      </c>
      <c r="D511" s="42" t="s">
        <v>118</v>
      </c>
      <c r="E511" s="42" t="s">
        <v>118</v>
      </c>
      <c r="F511" s="42" t="s">
        <v>118</v>
      </c>
      <c r="G511" s="43" t="s">
        <v>118</v>
      </c>
      <c r="H511" s="44">
        <f>COUNTIF($C$3:C511,C511)</f>
        <v>230</v>
      </c>
    </row>
    <row r="512" spans="1:8" x14ac:dyDescent="0.2">
      <c r="A512" s="32" t="str">
        <f>IF(C512="","",C512&amp;H512)</f>
        <v/>
      </c>
      <c r="B512" s="41" t="s">
        <v>118</v>
      </c>
      <c r="C512" s="42" t="s">
        <v>118</v>
      </c>
      <c r="D512" s="42" t="s">
        <v>118</v>
      </c>
      <c r="E512" s="42" t="s">
        <v>118</v>
      </c>
      <c r="F512" s="42" t="s">
        <v>118</v>
      </c>
      <c r="G512" s="43" t="s">
        <v>118</v>
      </c>
      <c r="H512" s="44">
        <f>COUNTIF($C$3:C512,C512)</f>
        <v>231</v>
      </c>
    </row>
    <row r="513" spans="1:8" x14ac:dyDescent="0.2">
      <c r="A513" s="32" t="str">
        <f>IF(C513="","",C513&amp;H513)</f>
        <v/>
      </c>
      <c r="B513" s="41" t="s">
        <v>118</v>
      </c>
      <c r="C513" s="42" t="s">
        <v>118</v>
      </c>
      <c r="D513" s="42" t="s">
        <v>118</v>
      </c>
      <c r="E513" s="42" t="s">
        <v>118</v>
      </c>
      <c r="F513" s="42" t="s">
        <v>118</v>
      </c>
      <c r="G513" s="43" t="s">
        <v>118</v>
      </c>
      <c r="H513" s="44">
        <f>COUNTIF($C$3:C513,C513)</f>
        <v>232</v>
      </c>
    </row>
    <row r="514" spans="1:8" x14ac:dyDescent="0.2">
      <c r="A514" s="32" t="str">
        <f>IF(C514="","",C514&amp;H514)</f>
        <v/>
      </c>
      <c r="B514" s="41" t="s">
        <v>118</v>
      </c>
      <c r="C514" s="42" t="s">
        <v>118</v>
      </c>
      <c r="D514" s="42" t="s">
        <v>118</v>
      </c>
      <c r="E514" s="42" t="s">
        <v>118</v>
      </c>
      <c r="F514" s="42" t="s">
        <v>118</v>
      </c>
      <c r="G514" s="43" t="s">
        <v>118</v>
      </c>
      <c r="H514" s="44">
        <f>COUNTIF($C$3:C514,C514)</f>
        <v>233</v>
      </c>
    </row>
    <row r="515" spans="1:8" x14ac:dyDescent="0.2">
      <c r="A515" s="32" t="str">
        <f>IF(C515="","",C515&amp;H515)</f>
        <v/>
      </c>
      <c r="B515" s="41" t="s">
        <v>118</v>
      </c>
      <c r="C515" s="42" t="s">
        <v>118</v>
      </c>
      <c r="D515" s="42" t="s">
        <v>118</v>
      </c>
      <c r="E515" s="42" t="s">
        <v>118</v>
      </c>
      <c r="F515" s="42" t="s">
        <v>118</v>
      </c>
      <c r="G515" s="43" t="s">
        <v>118</v>
      </c>
      <c r="H515" s="44">
        <f>COUNTIF($C$3:C515,C515)</f>
        <v>234</v>
      </c>
    </row>
    <row r="516" spans="1:8" x14ac:dyDescent="0.2">
      <c r="A516" s="32" t="str">
        <f>IF(C516="","",C516&amp;H516)</f>
        <v/>
      </c>
      <c r="B516" s="41" t="s">
        <v>118</v>
      </c>
      <c r="C516" s="42" t="s">
        <v>118</v>
      </c>
      <c r="D516" s="42" t="s">
        <v>118</v>
      </c>
      <c r="E516" s="42" t="s">
        <v>118</v>
      </c>
      <c r="F516" s="42" t="s">
        <v>118</v>
      </c>
      <c r="G516" s="43" t="s">
        <v>118</v>
      </c>
      <c r="H516" s="44">
        <f>COUNTIF($C$3:C516,C516)</f>
        <v>235</v>
      </c>
    </row>
    <row r="517" spans="1:8" x14ac:dyDescent="0.2">
      <c r="A517" s="32" t="str">
        <f>IF(C517="","",C517&amp;H517)</f>
        <v/>
      </c>
      <c r="B517" s="41" t="s">
        <v>118</v>
      </c>
      <c r="C517" s="42" t="s">
        <v>118</v>
      </c>
      <c r="D517" s="42" t="s">
        <v>118</v>
      </c>
      <c r="E517" s="42" t="s">
        <v>118</v>
      </c>
      <c r="F517" s="42" t="s">
        <v>118</v>
      </c>
      <c r="G517" s="43" t="s">
        <v>118</v>
      </c>
      <c r="H517" s="44">
        <f>COUNTIF($C$3:C517,C517)</f>
        <v>236</v>
      </c>
    </row>
    <row r="518" spans="1:8" x14ac:dyDescent="0.2">
      <c r="A518" s="32" t="str">
        <f>IF(C518="","",C518&amp;H518)</f>
        <v/>
      </c>
      <c r="B518" s="41" t="s">
        <v>118</v>
      </c>
      <c r="C518" s="42" t="s">
        <v>118</v>
      </c>
      <c r="D518" s="42" t="s">
        <v>118</v>
      </c>
      <c r="E518" s="42" t="s">
        <v>118</v>
      </c>
      <c r="F518" s="42" t="s">
        <v>118</v>
      </c>
      <c r="G518" s="43" t="s">
        <v>118</v>
      </c>
      <c r="H518" s="44">
        <f>COUNTIF($C$3:C518,C518)</f>
        <v>237</v>
      </c>
    </row>
    <row r="519" spans="1:8" x14ac:dyDescent="0.2">
      <c r="A519" s="32" t="str">
        <f>IF(C519="","",C519&amp;H519)</f>
        <v/>
      </c>
      <c r="B519" s="41" t="s">
        <v>118</v>
      </c>
      <c r="C519" s="42" t="s">
        <v>118</v>
      </c>
      <c r="D519" s="42" t="s">
        <v>118</v>
      </c>
      <c r="E519" s="42" t="s">
        <v>118</v>
      </c>
      <c r="F519" s="42" t="s">
        <v>118</v>
      </c>
      <c r="G519" s="43" t="s">
        <v>118</v>
      </c>
      <c r="H519" s="44">
        <f>COUNTIF($C$3:C519,C519)</f>
        <v>238</v>
      </c>
    </row>
    <row r="520" spans="1:8" x14ac:dyDescent="0.2">
      <c r="A520" s="32" t="str">
        <f>IF(C520="","",C520&amp;H520)</f>
        <v/>
      </c>
      <c r="B520" s="41" t="s">
        <v>118</v>
      </c>
      <c r="C520" s="42" t="s">
        <v>118</v>
      </c>
      <c r="D520" s="42" t="s">
        <v>118</v>
      </c>
      <c r="E520" s="42" t="s">
        <v>118</v>
      </c>
      <c r="F520" s="42" t="s">
        <v>118</v>
      </c>
      <c r="G520" s="43" t="s">
        <v>118</v>
      </c>
      <c r="H520" s="44">
        <f>COUNTIF($C$3:C520,C520)</f>
        <v>239</v>
      </c>
    </row>
    <row r="521" spans="1:8" x14ac:dyDescent="0.2">
      <c r="A521" s="32" t="str">
        <f>IF(C521="","",C521&amp;H521)</f>
        <v/>
      </c>
      <c r="B521" s="41" t="s">
        <v>118</v>
      </c>
      <c r="C521" s="42" t="s">
        <v>118</v>
      </c>
      <c r="D521" s="42" t="s">
        <v>118</v>
      </c>
      <c r="E521" s="42" t="s">
        <v>118</v>
      </c>
      <c r="F521" s="42" t="s">
        <v>118</v>
      </c>
      <c r="G521" s="43" t="s">
        <v>118</v>
      </c>
      <c r="H521" s="44">
        <f>COUNTIF($C$3:C521,C521)</f>
        <v>240</v>
      </c>
    </row>
    <row r="522" spans="1:8" x14ac:dyDescent="0.2">
      <c r="A522" s="32" t="str">
        <f>IF(C522="","",C522&amp;H522)</f>
        <v/>
      </c>
      <c r="B522" s="41" t="s">
        <v>118</v>
      </c>
      <c r="C522" s="42" t="s">
        <v>118</v>
      </c>
      <c r="D522" s="42" t="s">
        <v>118</v>
      </c>
      <c r="E522" s="42" t="s">
        <v>118</v>
      </c>
      <c r="F522" s="42" t="s">
        <v>118</v>
      </c>
      <c r="G522" s="43" t="s">
        <v>118</v>
      </c>
      <c r="H522" s="44">
        <f>COUNTIF($C$3:C522,C522)</f>
        <v>241</v>
      </c>
    </row>
    <row r="523" spans="1:8" x14ac:dyDescent="0.2">
      <c r="A523" s="32" t="str">
        <f>IF(C523="","",C523&amp;H523)</f>
        <v/>
      </c>
      <c r="B523" s="41" t="s">
        <v>118</v>
      </c>
      <c r="C523" s="42" t="s">
        <v>118</v>
      </c>
      <c r="D523" s="42" t="s">
        <v>118</v>
      </c>
      <c r="E523" s="42" t="s">
        <v>118</v>
      </c>
      <c r="F523" s="42" t="s">
        <v>118</v>
      </c>
      <c r="G523" s="43" t="s">
        <v>118</v>
      </c>
      <c r="H523" s="44">
        <f>COUNTIF($C$3:C523,C523)</f>
        <v>242</v>
      </c>
    </row>
    <row r="524" spans="1:8" x14ac:dyDescent="0.2">
      <c r="A524" s="32" t="str">
        <f>IF(C524="","",C524&amp;H524)</f>
        <v/>
      </c>
      <c r="B524" s="41" t="s">
        <v>118</v>
      </c>
      <c r="C524" s="42" t="s">
        <v>118</v>
      </c>
      <c r="D524" s="42" t="s">
        <v>118</v>
      </c>
      <c r="E524" s="42" t="s">
        <v>118</v>
      </c>
      <c r="F524" s="42" t="s">
        <v>118</v>
      </c>
      <c r="G524" s="43" t="s">
        <v>118</v>
      </c>
      <c r="H524" s="44">
        <f>COUNTIF($C$3:C524,C524)</f>
        <v>243</v>
      </c>
    </row>
    <row r="525" spans="1:8" x14ac:dyDescent="0.2">
      <c r="A525" s="32" t="str">
        <f>IF(C525="","",C525&amp;H525)</f>
        <v/>
      </c>
      <c r="B525" s="41" t="s">
        <v>118</v>
      </c>
      <c r="C525" s="42" t="s">
        <v>118</v>
      </c>
      <c r="D525" s="42" t="s">
        <v>118</v>
      </c>
      <c r="E525" s="42" t="s">
        <v>118</v>
      </c>
      <c r="F525" s="42" t="s">
        <v>118</v>
      </c>
      <c r="G525" s="43" t="s">
        <v>118</v>
      </c>
      <c r="H525" s="44">
        <f>COUNTIF($C$3:C525,C525)</f>
        <v>244</v>
      </c>
    </row>
    <row r="526" spans="1:8" x14ac:dyDescent="0.2">
      <c r="A526" s="32" t="str">
        <f>IF(C526="","",C526&amp;H526)</f>
        <v/>
      </c>
      <c r="B526" s="41" t="s">
        <v>118</v>
      </c>
      <c r="C526" s="42" t="s">
        <v>118</v>
      </c>
      <c r="D526" s="42" t="s">
        <v>118</v>
      </c>
      <c r="E526" s="42" t="s">
        <v>118</v>
      </c>
      <c r="F526" s="42" t="s">
        <v>118</v>
      </c>
      <c r="G526" s="43" t="s">
        <v>118</v>
      </c>
      <c r="H526" s="44">
        <f>COUNTIF($C$3:C526,C526)</f>
        <v>245</v>
      </c>
    </row>
    <row r="527" spans="1:8" x14ac:dyDescent="0.2">
      <c r="A527" s="32" t="str">
        <f>IF(C527="","",C527&amp;H527)</f>
        <v/>
      </c>
      <c r="B527" s="41" t="s">
        <v>118</v>
      </c>
      <c r="C527" s="42" t="s">
        <v>118</v>
      </c>
      <c r="D527" s="42" t="s">
        <v>118</v>
      </c>
      <c r="E527" s="42" t="s">
        <v>118</v>
      </c>
      <c r="F527" s="42" t="s">
        <v>118</v>
      </c>
      <c r="G527" s="43" t="s">
        <v>118</v>
      </c>
      <c r="H527" s="44">
        <f>COUNTIF($C$3:C527,C527)</f>
        <v>246</v>
      </c>
    </row>
    <row r="528" spans="1:8" x14ac:dyDescent="0.2">
      <c r="A528" s="32" t="str">
        <f>IF(C528="","",C528&amp;H528)</f>
        <v/>
      </c>
      <c r="B528" s="41" t="s">
        <v>118</v>
      </c>
      <c r="C528" s="42" t="s">
        <v>118</v>
      </c>
      <c r="D528" s="42" t="s">
        <v>118</v>
      </c>
      <c r="E528" s="42" t="s">
        <v>118</v>
      </c>
      <c r="F528" s="42" t="s">
        <v>118</v>
      </c>
      <c r="G528" s="43" t="s">
        <v>118</v>
      </c>
      <c r="H528" s="44">
        <f>COUNTIF($C$3:C528,C528)</f>
        <v>247</v>
      </c>
    </row>
    <row r="529" spans="1:8" x14ac:dyDescent="0.2">
      <c r="A529" s="32" t="str">
        <f>IF(C529="","",C529&amp;H529)</f>
        <v/>
      </c>
      <c r="B529" s="41" t="s">
        <v>118</v>
      </c>
      <c r="C529" s="42" t="s">
        <v>118</v>
      </c>
      <c r="D529" s="42" t="s">
        <v>118</v>
      </c>
      <c r="E529" s="42" t="s">
        <v>118</v>
      </c>
      <c r="F529" s="42" t="s">
        <v>118</v>
      </c>
      <c r="G529" s="43" t="s">
        <v>118</v>
      </c>
      <c r="H529" s="44">
        <f>COUNTIF($C$3:C529,C529)</f>
        <v>248</v>
      </c>
    </row>
    <row r="530" spans="1:8" x14ac:dyDescent="0.2">
      <c r="A530" s="32" t="str">
        <f>IF(C530="","",C530&amp;H530)</f>
        <v/>
      </c>
      <c r="B530" s="41" t="s">
        <v>118</v>
      </c>
      <c r="C530" s="42" t="s">
        <v>118</v>
      </c>
      <c r="D530" s="42" t="s">
        <v>118</v>
      </c>
      <c r="E530" s="42" t="s">
        <v>118</v>
      </c>
      <c r="F530" s="42" t="s">
        <v>118</v>
      </c>
      <c r="G530" s="43" t="s">
        <v>118</v>
      </c>
      <c r="H530" s="44">
        <f>COUNTIF($C$3:C530,C530)</f>
        <v>249</v>
      </c>
    </row>
    <row r="531" spans="1:8" x14ac:dyDescent="0.2">
      <c r="A531" s="32" t="str">
        <f>IF(C531="","",C531&amp;H531)</f>
        <v/>
      </c>
      <c r="B531" s="41" t="s">
        <v>118</v>
      </c>
      <c r="C531" s="42" t="s">
        <v>118</v>
      </c>
      <c r="D531" s="42" t="s">
        <v>118</v>
      </c>
      <c r="E531" s="42" t="s">
        <v>118</v>
      </c>
      <c r="F531" s="42" t="s">
        <v>118</v>
      </c>
      <c r="G531" s="43" t="s">
        <v>118</v>
      </c>
      <c r="H531" s="44">
        <f>COUNTIF($C$3:C531,C531)</f>
        <v>250</v>
      </c>
    </row>
    <row r="532" spans="1:8" x14ac:dyDescent="0.2">
      <c r="A532" s="32" t="str">
        <f>IF(C532="","",C532&amp;H532)</f>
        <v/>
      </c>
      <c r="B532" s="41" t="s">
        <v>118</v>
      </c>
      <c r="C532" s="42" t="s">
        <v>118</v>
      </c>
      <c r="D532" s="42" t="s">
        <v>118</v>
      </c>
      <c r="E532" s="42" t="s">
        <v>118</v>
      </c>
      <c r="F532" s="42" t="s">
        <v>118</v>
      </c>
      <c r="G532" s="43" t="s">
        <v>118</v>
      </c>
      <c r="H532" s="44">
        <f>COUNTIF($C$3:C532,C532)</f>
        <v>251</v>
      </c>
    </row>
    <row r="533" spans="1:8" x14ac:dyDescent="0.2">
      <c r="A533" s="32" t="str">
        <f>IF(C533="","",C533&amp;H533)</f>
        <v/>
      </c>
      <c r="B533" s="41" t="s">
        <v>118</v>
      </c>
      <c r="C533" s="42" t="s">
        <v>118</v>
      </c>
      <c r="D533" s="42" t="s">
        <v>118</v>
      </c>
      <c r="E533" s="42" t="s">
        <v>118</v>
      </c>
      <c r="F533" s="42" t="s">
        <v>118</v>
      </c>
      <c r="G533" s="43" t="s">
        <v>118</v>
      </c>
      <c r="H533" s="44">
        <f>COUNTIF($C$3:C533,C533)</f>
        <v>252</v>
      </c>
    </row>
    <row r="534" spans="1:8" x14ac:dyDescent="0.2">
      <c r="A534" s="32" t="str">
        <f>IF(C534="","",C534&amp;H534)</f>
        <v/>
      </c>
      <c r="B534" s="41" t="s">
        <v>118</v>
      </c>
      <c r="C534" s="42" t="s">
        <v>118</v>
      </c>
      <c r="D534" s="42" t="s">
        <v>118</v>
      </c>
      <c r="E534" s="42" t="s">
        <v>118</v>
      </c>
      <c r="F534" s="42" t="s">
        <v>118</v>
      </c>
      <c r="G534" s="43" t="s">
        <v>118</v>
      </c>
      <c r="H534" s="44">
        <f>COUNTIF($C$3:C534,C534)</f>
        <v>253</v>
      </c>
    </row>
    <row r="535" spans="1:8" x14ac:dyDescent="0.2">
      <c r="A535" s="32" t="str">
        <f>IF(C535="","",C535&amp;H535)</f>
        <v/>
      </c>
      <c r="B535" s="41" t="s">
        <v>118</v>
      </c>
      <c r="C535" s="42" t="s">
        <v>118</v>
      </c>
      <c r="D535" s="42" t="s">
        <v>118</v>
      </c>
      <c r="E535" s="42" t="s">
        <v>118</v>
      </c>
      <c r="F535" s="42" t="s">
        <v>118</v>
      </c>
      <c r="G535" s="43" t="s">
        <v>118</v>
      </c>
      <c r="H535" s="44">
        <f>COUNTIF($C$3:C535,C535)</f>
        <v>254</v>
      </c>
    </row>
    <row r="536" spans="1:8" x14ac:dyDescent="0.2">
      <c r="A536" s="32" t="str">
        <f>IF(C536="","",C536&amp;H536)</f>
        <v/>
      </c>
      <c r="B536" s="41" t="s">
        <v>118</v>
      </c>
      <c r="C536" s="42" t="s">
        <v>118</v>
      </c>
      <c r="D536" s="42" t="s">
        <v>118</v>
      </c>
      <c r="E536" s="42" t="s">
        <v>118</v>
      </c>
      <c r="F536" s="42" t="s">
        <v>118</v>
      </c>
      <c r="G536" s="43" t="s">
        <v>118</v>
      </c>
      <c r="H536" s="44">
        <f>COUNTIF($C$3:C536,C536)</f>
        <v>255</v>
      </c>
    </row>
    <row r="537" spans="1:8" x14ac:dyDescent="0.2">
      <c r="A537" s="32" t="str">
        <f>IF(C537="","",C537&amp;H537)</f>
        <v/>
      </c>
      <c r="B537" s="41" t="s">
        <v>118</v>
      </c>
      <c r="C537" s="42" t="s">
        <v>118</v>
      </c>
      <c r="D537" s="42" t="s">
        <v>118</v>
      </c>
      <c r="E537" s="42" t="s">
        <v>118</v>
      </c>
      <c r="F537" s="42" t="s">
        <v>118</v>
      </c>
      <c r="G537" s="43" t="s">
        <v>118</v>
      </c>
      <c r="H537" s="44">
        <f>COUNTIF($C$3:C537,C537)</f>
        <v>256</v>
      </c>
    </row>
    <row r="538" spans="1:8" x14ac:dyDescent="0.2">
      <c r="A538" s="32" t="str">
        <f>IF(C538="","",C538&amp;H538)</f>
        <v/>
      </c>
      <c r="B538" s="41" t="s">
        <v>118</v>
      </c>
      <c r="C538" s="42" t="s">
        <v>118</v>
      </c>
      <c r="D538" s="42" t="s">
        <v>118</v>
      </c>
      <c r="E538" s="42" t="s">
        <v>118</v>
      </c>
      <c r="F538" s="42" t="s">
        <v>118</v>
      </c>
      <c r="G538" s="43" t="s">
        <v>118</v>
      </c>
      <c r="H538" s="44">
        <f>COUNTIF($C$3:C538,C538)</f>
        <v>257</v>
      </c>
    </row>
    <row r="539" spans="1:8" x14ac:dyDescent="0.2">
      <c r="A539" s="32" t="str">
        <f>IF(C539="","",C539&amp;H539)</f>
        <v/>
      </c>
      <c r="B539" s="41" t="s">
        <v>118</v>
      </c>
      <c r="C539" s="42" t="s">
        <v>118</v>
      </c>
      <c r="D539" s="42" t="s">
        <v>118</v>
      </c>
      <c r="E539" s="42" t="s">
        <v>118</v>
      </c>
      <c r="F539" s="42" t="s">
        <v>118</v>
      </c>
      <c r="G539" s="43" t="s">
        <v>118</v>
      </c>
      <c r="H539" s="44">
        <f>COUNTIF($C$3:C539,C539)</f>
        <v>258</v>
      </c>
    </row>
    <row r="540" spans="1:8" x14ac:dyDescent="0.2">
      <c r="A540" s="32" t="str">
        <f>IF(C540="","",C540&amp;H540)</f>
        <v/>
      </c>
      <c r="B540" s="41" t="s">
        <v>118</v>
      </c>
      <c r="C540" s="42" t="s">
        <v>118</v>
      </c>
      <c r="D540" s="42" t="s">
        <v>118</v>
      </c>
      <c r="E540" s="42" t="s">
        <v>118</v>
      </c>
      <c r="F540" s="42" t="s">
        <v>118</v>
      </c>
      <c r="G540" s="43" t="s">
        <v>118</v>
      </c>
      <c r="H540" s="44">
        <f>COUNTIF($C$3:C540,C540)</f>
        <v>259</v>
      </c>
    </row>
    <row r="541" spans="1:8" x14ac:dyDescent="0.2">
      <c r="A541" s="32" t="str">
        <f>IF(C541="","",C541&amp;H541)</f>
        <v/>
      </c>
      <c r="B541" s="41" t="s">
        <v>118</v>
      </c>
      <c r="C541" s="42" t="s">
        <v>118</v>
      </c>
      <c r="D541" s="42" t="s">
        <v>118</v>
      </c>
      <c r="E541" s="42" t="s">
        <v>118</v>
      </c>
      <c r="F541" s="42" t="s">
        <v>118</v>
      </c>
      <c r="G541" s="43" t="s">
        <v>118</v>
      </c>
      <c r="H541" s="44">
        <f>COUNTIF($C$3:C541,C541)</f>
        <v>260</v>
      </c>
    </row>
    <row r="542" spans="1:8" x14ac:dyDescent="0.2">
      <c r="A542" s="32" t="str">
        <f>IF(C542="","",C542&amp;H542)</f>
        <v/>
      </c>
      <c r="B542" s="41" t="s">
        <v>118</v>
      </c>
      <c r="C542" s="42" t="s">
        <v>118</v>
      </c>
      <c r="D542" s="42" t="s">
        <v>118</v>
      </c>
      <c r="E542" s="42" t="s">
        <v>118</v>
      </c>
      <c r="F542" s="42" t="s">
        <v>118</v>
      </c>
      <c r="G542" s="43" t="s">
        <v>118</v>
      </c>
      <c r="H542" s="44">
        <f>COUNTIF($C$3:C542,C542)</f>
        <v>261</v>
      </c>
    </row>
    <row r="543" spans="1:8" x14ac:dyDescent="0.2">
      <c r="A543" s="32" t="str">
        <f>IF(C543="","",C543&amp;H543)</f>
        <v/>
      </c>
      <c r="B543" s="41" t="s">
        <v>118</v>
      </c>
      <c r="C543" s="42" t="s">
        <v>118</v>
      </c>
      <c r="D543" s="42" t="s">
        <v>118</v>
      </c>
      <c r="E543" s="42" t="s">
        <v>118</v>
      </c>
      <c r="F543" s="42" t="s">
        <v>118</v>
      </c>
      <c r="G543" s="43" t="s">
        <v>118</v>
      </c>
      <c r="H543" s="44">
        <f>COUNTIF($C$3:C543,C543)</f>
        <v>262</v>
      </c>
    </row>
    <row r="544" spans="1:8" x14ac:dyDescent="0.2">
      <c r="A544" s="32" t="str">
        <f>IF(C544="","",C544&amp;H544)</f>
        <v/>
      </c>
      <c r="B544" s="41" t="s">
        <v>118</v>
      </c>
      <c r="C544" s="42" t="s">
        <v>118</v>
      </c>
      <c r="D544" s="42" t="s">
        <v>118</v>
      </c>
      <c r="E544" s="42" t="s">
        <v>118</v>
      </c>
      <c r="F544" s="42" t="s">
        <v>118</v>
      </c>
      <c r="G544" s="43" t="s">
        <v>118</v>
      </c>
      <c r="H544" s="44">
        <f>COUNTIF($C$3:C544,C544)</f>
        <v>263</v>
      </c>
    </row>
    <row r="545" spans="1:8" x14ac:dyDescent="0.2">
      <c r="A545" s="32" t="str">
        <f>IF(C545="","",C545&amp;H545)</f>
        <v/>
      </c>
      <c r="B545" s="41" t="s">
        <v>118</v>
      </c>
      <c r="C545" s="42" t="s">
        <v>118</v>
      </c>
      <c r="D545" s="42" t="s">
        <v>118</v>
      </c>
      <c r="E545" s="42" t="s">
        <v>118</v>
      </c>
      <c r="F545" s="42" t="s">
        <v>118</v>
      </c>
      <c r="G545" s="43" t="s">
        <v>118</v>
      </c>
      <c r="H545" s="44">
        <f>COUNTIF($C$3:C545,C545)</f>
        <v>264</v>
      </c>
    </row>
    <row r="546" spans="1:8" x14ac:dyDescent="0.2">
      <c r="A546" s="32" t="str">
        <f>IF(C546="","",C546&amp;H546)</f>
        <v/>
      </c>
      <c r="B546" s="41" t="s">
        <v>118</v>
      </c>
      <c r="C546" s="42" t="s">
        <v>118</v>
      </c>
      <c r="D546" s="42" t="s">
        <v>118</v>
      </c>
      <c r="E546" s="42" t="s">
        <v>118</v>
      </c>
      <c r="F546" s="42" t="s">
        <v>118</v>
      </c>
      <c r="G546" s="43" t="s">
        <v>118</v>
      </c>
      <c r="H546" s="44">
        <f>COUNTIF($C$3:C546,C546)</f>
        <v>265</v>
      </c>
    </row>
    <row r="547" spans="1:8" x14ac:dyDescent="0.2">
      <c r="A547" s="32" t="str">
        <f>IF(C547="","",C547&amp;H547)</f>
        <v/>
      </c>
      <c r="B547" s="41" t="s">
        <v>118</v>
      </c>
      <c r="C547" s="42" t="s">
        <v>118</v>
      </c>
      <c r="D547" s="42" t="s">
        <v>118</v>
      </c>
      <c r="E547" s="42" t="s">
        <v>118</v>
      </c>
      <c r="F547" s="42" t="s">
        <v>118</v>
      </c>
      <c r="G547" s="43" t="s">
        <v>118</v>
      </c>
      <c r="H547" s="44">
        <f>COUNTIF($C$3:C547,C547)</f>
        <v>266</v>
      </c>
    </row>
    <row r="548" spans="1:8" x14ac:dyDescent="0.2">
      <c r="A548" s="32" t="str">
        <f>IF(C548="","",C548&amp;H548)</f>
        <v/>
      </c>
      <c r="B548" s="41" t="s">
        <v>118</v>
      </c>
      <c r="C548" s="42" t="s">
        <v>118</v>
      </c>
      <c r="D548" s="42" t="s">
        <v>118</v>
      </c>
      <c r="E548" s="42" t="s">
        <v>118</v>
      </c>
      <c r="F548" s="42" t="s">
        <v>118</v>
      </c>
      <c r="G548" s="43" t="s">
        <v>118</v>
      </c>
      <c r="H548" s="44">
        <f>COUNTIF($C$3:C548,C548)</f>
        <v>267</v>
      </c>
    </row>
    <row r="549" spans="1:8" x14ac:dyDescent="0.2">
      <c r="A549" s="32" t="str">
        <f>IF(C549="","",C549&amp;H549)</f>
        <v/>
      </c>
      <c r="B549" s="41" t="s">
        <v>118</v>
      </c>
      <c r="C549" s="42" t="s">
        <v>118</v>
      </c>
      <c r="D549" s="42" t="s">
        <v>118</v>
      </c>
      <c r="E549" s="42" t="s">
        <v>118</v>
      </c>
      <c r="F549" s="42" t="s">
        <v>118</v>
      </c>
      <c r="G549" s="43" t="s">
        <v>118</v>
      </c>
      <c r="H549" s="44">
        <f>COUNTIF($C$3:C549,C549)</f>
        <v>268</v>
      </c>
    </row>
    <row r="550" spans="1:8" x14ac:dyDescent="0.2">
      <c r="A550" s="32" t="str">
        <f>IF(C550="","",C550&amp;H550)</f>
        <v/>
      </c>
      <c r="B550" s="41" t="s">
        <v>118</v>
      </c>
      <c r="C550" s="42" t="s">
        <v>118</v>
      </c>
      <c r="D550" s="42" t="s">
        <v>118</v>
      </c>
      <c r="E550" s="42" t="s">
        <v>118</v>
      </c>
      <c r="F550" s="42" t="s">
        <v>118</v>
      </c>
      <c r="G550" s="43" t="s">
        <v>118</v>
      </c>
      <c r="H550" s="44">
        <f>COUNTIF($C$3:C550,C550)</f>
        <v>269</v>
      </c>
    </row>
    <row r="551" spans="1:8" x14ac:dyDescent="0.2">
      <c r="A551" s="32" t="str">
        <f>IF(C551="","",C551&amp;H551)</f>
        <v/>
      </c>
      <c r="B551" s="41"/>
      <c r="C551" s="89"/>
      <c r="D551" s="90"/>
      <c r="E551" s="42"/>
      <c r="F551" s="42"/>
      <c r="G551" s="43"/>
      <c r="H551" s="44"/>
    </row>
    <row r="552" spans="1:8" x14ac:dyDescent="0.2">
      <c r="A552" s="32" t="str">
        <f>IF(C552="","",C552&amp;H552)</f>
        <v/>
      </c>
      <c r="B552" s="41"/>
      <c r="C552" s="42"/>
      <c r="D552" s="42"/>
      <c r="E552" s="42"/>
      <c r="F552" s="42"/>
      <c r="G552" s="43"/>
      <c r="H552" s="44"/>
    </row>
    <row r="553" spans="1:8" x14ac:dyDescent="0.2">
      <c r="A553" s="32" t="str">
        <f>IF(C553="","",C553&amp;H553)</f>
        <v/>
      </c>
      <c r="B553" s="41"/>
      <c r="C553" s="42"/>
      <c r="D553" s="42"/>
      <c r="E553" s="42"/>
      <c r="F553" s="42"/>
      <c r="G553" s="43"/>
      <c r="H553" s="44"/>
    </row>
    <row r="554" spans="1:8" x14ac:dyDescent="0.2">
      <c r="A554" s="32" t="str">
        <f>IF(C554="","",C554&amp;H554)</f>
        <v/>
      </c>
      <c r="B554" s="41"/>
      <c r="C554" s="42"/>
      <c r="D554" s="42"/>
      <c r="E554" s="42"/>
      <c r="F554" s="42"/>
      <c r="G554" s="43"/>
      <c r="H554" s="44"/>
    </row>
    <row r="555" spans="1:8" x14ac:dyDescent="0.2">
      <c r="A555" s="32" t="str">
        <f>IF(C555="","",C555&amp;H555)</f>
        <v/>
      </c>
      <c r="B555" s="41"/>
      <c r="C555" s="42"/>
      <c r="D555" s="42"/>
      <c r="E555" s="42"/>
      <c r="F555" s="42"/>
      <c r="G555" s="43"/>
      <c r="H555" s="44"/>
    </row>
    <row r="556" spans="1:8" x14ac:dyDescent="0.2">
      <c r="A556" s="32" t="str">
        <f>IF(C556="","",C556&amp;H556)</f>
        <v/>
      </c>
      <c r="B556" s="41"/>
      <c r="C556" s="42"/>
      <c r="D556" s="42"/>
      <c r="E556" s="42"/>
      <c r="F556" s="42"/>
      <c r="G556" s="43"/>
      <c r="H556" s="44"/>
    </row>
    <row r="557" spans="1:8" x14ac:dyDescent="0.2">
      <c r="A557" s="32" t="str">
        <f>IF(C557="","",C557&amp;H557)</f>
        <v/>
      </c>
      <c r="B557" s="41"/>
      <c r="C557" s="42"/>
      <c r="D557" s="42"/>
      <c r="E557" s="42"/>
      <c r="F557" s="42"/>
      <c r="G557" s="43"/>
      <c r="H557" s="44"/>
    </row>
    <row r="558" spans="1:8" x14ac:dyDescent="0.2">
      <c r="A558" s="32" t="str">
        <f>IF(C558="","",C558&amp;H558)</f>
        <v/>
      </c>
      <c r="B558" s="41"/>
      <c r="C558" s="42"/>
      <c r="D558" s="42"/>
      <c r="E558" s="42"/>
      <c r="F558" s="42"/>
      <c r="G558" s="43"/>
      <c r="H558" s="44"/>
    </row>
    <row r="559" spans="1:8" x14ac:dyDescent="0.2">
      <c r="A559" s="32" t="str">
        <f>IF(C559="","",C559&amp;H559)</f>
        <v/>
      </c>
      <c r="B559" s="41"/>
      <c r="C559" s="42"/>
      <c r="D559" s="42"/>
      <c r="E559" s="42"/>
      <c r="F559" s="42"/>
      <c r="G559" s="43"/>
      <c r="H559" s="44"/>
    </row>
    <row r="560" spans="1:8" x14ac:dyDescent="0.2">
      <c r="A560" s="32" t="str">
        <f>IF(C560="","",C560&amp;H560)</f>
        <v/>
      </c>
      <c r="B560" s="41"/>
      <c r="C560" s="42"/>
      <c r="D560" s="42"/>
      <c r="E560" s="42"/>
      <c r="F560" s="42"/>
      <c r="G560" s="43"/>
      <c r="H560" s="44"/>
    </row>
    <row r="561" spans="1:8" x14ac:dyDescent="0.2">
      <c r="A561" s="32" t="str">
        <f>IF(C561="","",C561&amp;H561)</f>
        <v/>
      </c>
      <c r="B561" s="41"/>
      <c r="C561" s="42"/>
      <c r="D561" s="42"/>
      <c r="E561" s="42"/>
      <c r="F561" s="42"/>
      <c r="G561" s="43"/>
      <c r="H561" s="44"/>
    </row>
    <row r="562" spans="1:8" x14ac:dyDescent="0.2">
      <c r="A562" s="32" t="str">
        <f>IF(C562="","",C562&amp;H562)</f>
        <v/>
      </c>
      <c r="B562" s="41"/>
      <c r="C562" s="42"/>
      <c r="D562" s="42"/>
      <c r="E562" s="42"/>
      <c r="F562" s="42"/>
      <c r="G562" s="43"/>
      <c r="H562" s="44"/>
    </row>
    <row r="563" spans="1:8" x14ac:dyDescent="0.2">
      <c r="A563" s="32" t="str">
        <f>IF(C563="","",C563&amp;H563)</f>
        <v/>
      </c>
      <c r="B563" s="41"/>
      <c r="C563" s="42"/>
      <c r="D563" s="42"/>
      <c r="E563" s="42"/>
      <c r="F563" s="42"/>
      <c r="G563" s="43"/>
      <c r="H563" s="44"/>
    </row>
    <row r="564" spans="1:8" x14ac:dyDescent="0.2">
      <c r="A564" s="32" t="str">
        <f>IF(C564="","",C564&amp;H564)</f>
        <v/>
      </c>
      <c r="B564" s="41"/>
      <c r="C564" s="42"/>
      <c r="D564" s="42"/>
      <c r="E564" s="42"/>
      <c r="F564" s="42"/>
      <c r="G564" s="43"/>
      <c r="H564" s="44"/>
    </row>
    <row r="565" spans="1:8" x14ac:dyDescent="0.2">
      <c r="A565" s="32" t="str">
        <f>IF(C565="","",C565&amp;H565)</f>
        <v/>
      </c>
      <c r="B565" s="41"/>
      <c r="C565" s="42"/>
      <c r="D565" s="42"/>
      <c r="E565" s="42"/>
      <c r="F565" s="42"/>
      <c r="G565" s="43"/>
      <c r="H565" s="44"/>
    </row>
    <row r="566" spans="1:8" x14ac:dyDescent="0.2">
      <c r="A566" s="32" t="str">
        <f>IF(C566="","",C566&amp;H566)</f>
        <v/>
      </c>
      <c r="B566" s="41"/>
      <c r="C566" s="42"/>
      <c r="D566" s="42"/>
      <c r="E566" s="42"/>
      <c r="F566" s="42"/>
      <c r="G566" s="43"/>
      <c r="H566" s="44"/>
    </row>
    <row r="567" spans="1:8" x14ac:dyDescent="0.2">
      <c r="A567" s="32" t="str">
        <f>IF(C567="","",C567&amp;H567)</f>
        <v/>
      </c>
      <c r="B567" s="41"/>
      <c r="C567" s="42"/>
      <c r="D567" s="42"/>
      <c r="E567" s="42"/>
      <c r="F567" s="42"/>
      <c r="G567" s="43"/>
      <c r="H567" s="44"/>
    </row>
    <row r="568" spans="1:8" x14ac:dyDescent="0.2">
      <c r="A568" s="32" t="str">
        <f>IF(C568="","",C568&amp;H568)</f>
        <v/>
      </c>
      <c r="B568" s="41"/>
      <c r="C568" s="42"/>
      <c r="D568" s="42"/>
      <c r="E568" s="42"/>
      <c r="F568" s="42"/>
      <c r="G568" s="43"/>
      <c r="H568" s="44"/>
    </row>
    <row r="569" spans="1:8" x14ac:dyDescent="0.2">
      <c r="A569" s="32" t="str">
        <f>IF(C569="","",C569&amp;H569)</f>
        <v/>
      </c>
      <c r="B569" s="41"/>
      <c r="C569" s="42"/>
      <c r="D569" s="42"/>
      <c r="E569" s="42"/>
      <c r="F569" s="42"/>
      <c r="G569" s="43"/>
      <c r="H569" s="44"/>
    </row>
    <row r="570" spans="1:8" x14ac:dyDescent="0.2">
      <c r="A570" s="32" t="str">
        <f>IF(C570="","",C570&amp;H570)</f>
        <v/>
      </c>
      <c r="B570" s="41"/>
      <c r="C570" s="42"/>
      <c r="D570" s="42"/>
      <c r="E570" s="42"/>
      <c r="F570" s="42"/>
      <c r="G570" s="43"/>
      <c r="H570" s="44"/>
    </row>
    <row r="571" spans="1:8" x14ac:dyDescent="0.2">
      <c r="A571" s="32" t="str">
        <f>IF(C571="","",C571&amp;H571)</f>
        <v/>
      </c>
      <c r="B571" s="41"/>
      <c r="C571" s="42"/>
      <c r="D571" s="42"/>
      <c r="E571" s="42"/>
      <c r="F571" s="42"/>
      <c r="G571" s="43"/>
      <c r="H571" s="44"/>
    </row>
    <row r="572" spans="1:8" x14ac:dyDescent="0.2">
      <c r="A572" s="32" t="str">
        <f>IF(C572="","",C572&amp;H572)</f>
        <v/>
      </c>
      <c r="B572" s="41"/>
      <c r="C572" s="42"/>
      <c r="D572" s="42"/>
      <c r="E572" s="42"/>
      <c r="F572" s="42"/>
      <c r="G572" s="43"/>
      <c r="H572" s="44"/>
    </row>
    <row r="573" spans="1:8" x14ac:dyDescent="0.2">
      <c r="A573" s="32" t="str">
        <f>IF(C573="","",C573&amp;H573)</f>
        <v/>
      </c>
      <c r="B573" s="41"/>
      <c r="C573" s="42"/>
      <c r="D573" s="42"/>
      <c r="E573" s="42"/>
      <c r="F573" s="42"/>
      <c r="G573" s="43"/>
      <c r="H573" s="44"/>
    </row>
    <row r="574" spans="1:8" x14ac:dyDescent="0.2">
      <c r="A574" s="32" t="str">
        <f>IF(C574="","",C574&amp;H574)</f>
        <v/>
      </c>
      <c r="B574" s="41"/>
      <c r="C574" s="42"/>
      <c r="D574" s="42"/>
      <c r="E574" s="42"/>
      <c r="F574" s="42"/>
      <c r="G574" s="43"/>
      <c r="H574" s="44"/>
    </row>
    <row r="575" spans="1:8" x14ac:dyDescent="0.2">
      <c r="A575" s="32" t="str">
        <f>IF(C575="","",C575&amp;H575)</f>
        <v/>
      </c>
      <c r="B575" s="41"/>
      <c r="C575" s="42"/>
      <c r="D575" s="42"/>
      <c r="E575" s="42"/>
      <c r="F575" s="42"/>
      <c r="G575" s="43"/>
      <c r="H575" s="44"/>
    </row>
    <row r="576" spans="1:8" x14ac:dyDescent="0.2">
      <c r="A576" s="32" t="str">
        <f>IF(C576="","",C576&amp;H576)</f>
        <v/>
      </c>
      <c r="B576" s="41"/>
      <c r="C576" s="42"/>
      <c r="D576" s="42"/>
      <c r="E576" s="42"/>
      <c r="F576" s="42"/>
      <c r="G576" s="43"/>
      <c r="H576" s="44"/>
    </row>
    <row r="577" spans="1:8" x14ac:dyDescent="0.2">
      <c r="A577" s="32" t="str">
        <f>IF(C577="","",C577&amp;H577)</f>
        <v/>
      </c>
      <c r="B577" s="41"/>
      <c r="C577" s="42"/>
      <c r="D577" s="42"/>
      <c r="E577" s="42"/>
      <c r="F577" s="42"/>
      <c r="G577" s="43"/>
      <c r="H577" s="44"/>
    </row>
    <row r="578" spans="1:8" x14ac:dyDescent="0.2">
      <c r="A578" s="32" t="str">
        <f>IF(C578="","",C578&amp;H578)</f>
        <v/>
      </c>
      <c r="B578" s="41"/>
      <c r="C578" s="42"/>
      <c r="D578" s="42"/>
      <c r="E578" s="42"/>
      <c r="F578" s="42"/>
      <c r="G578" s="43"/>
      <c r="H578" s="44"/>
    </row>
    <row r="579" spans="1:8" x14ac:dyDescent="0.2">
      <c r="A579" s="32" t="str">
        <f>IF(C579="","",C579&amp;H579)</f>
        <v/>
      </c>
      <c r="B579" s="41"/>
      <c r="C579" s="42"/>
      <c r="D579" s="42"/>
      <c r="E579" s="42"/>
      <c r="F579" s="42"/>
      <c r="G579" s="43"/>
      <c r="H579" s="44"/>
    </row>
    <row r="580" spans="1:8" x14ac:dyDescent="0.2">
      <c r="A580" s="32" t="str">
        <f>IF(C580="","",C580&amp;H580)</f>
        <v/>
      </c>
      <c r="B580" s="41"/>
      <c r="C580" s="42"/>
      <c r="D580" s="42"/>
      <c r="E580" s="42"/>
      <c r="F580" s="42"/>
      <c r="G580" s="43"/>
      <c r="H580" s="44"/>
    </row>
    <row r="581" spans="1:8" x14ac:dyDescent="0.2">
      <c r="A581" s="32" t="str">
        <f>IF(C581="","",C581&amp;H581)</f>
        <v/>
      </c>
      <c r="B581" s="41"/>
      <c r="C581" s="42"/>
      <c r="D581" s="42"/>
      <c r="E581" s="42"/>
      <c r="F581" s="42"/>
      <c r="G581" s="43"/>
      <c r="H581" s="44"/>
    </row>
    <row r="582" spans="1:8" x14ac:dyDescent="0.2">
      <c r="A582" s="32" t="str">
        <f>IF(C582="","",C582&amp;H582)</f>
        <v/>
      </c>
      <c r="B582" s="41"/>
      <c r="C582" s="42"/>
      <c r="D582" s="42"/>
      <c r="E582" s="42"/>
      <c r="F582" s="42"/>
      <c r="G582" s="43"/>
      <c r="H582" s="44"/>
    </row>
    <row r="583" spans="1:8" x14ac:dyDescent="0.2">
      <c r="A583" s="32" t="str">
        <f>IF(C583="","",C583&amp;H583)</f>
        <v/>
      </c>
      <c r="B583" s="41"/>
      <c r="C583" s="42"/>
      <c r="D583" s="42"/>
      <c r="E583" s="42"/>
      <c r="F583" s="42"/>
      <c r="G583" s="43"/>
      <c r="H583" s="44"/>
    </row>
    <row r="584" spans="1:8" x14ac:dyDescent="0.2">
      <c r="A584" s="32" t="str">
        <f>IF(C584="","",C584&amp;H584)</f>
        <v/>
      </c>
      <c r="B584" s="41"/>
      <c r="C584" s="42"/>
      <c r="D584" s="42"/>
      <c r="E584" s="42"/>
      <c r="F584" s="42"/>
      <c r="G584" s="43"/>
      <c r="H584" s="44"/>
    </row>
    <row r="585" spans="1:8" x14ac:dyDescent="0.2">
      <c r="A585" s="32" t="str">
        <f>IF(C585="","",C585&amp;H585)</f>
        <v/>
      </c>
      <c r="B585" s="41"/>
      <c r="C585" s="42"/>
      <c r="D585" s="42"/>
      <c r="E585" s="42"/>
      <c r="F585" s="42"/>
      <c r="G585" s="43"/>
      <c r="H585" s="44"/>
    </row>
    <row r="586" spans="1:8" x14ac:dyDescent="0.2">
      <c r="A586" s="32" t="str">
        <f>IF(C586="","",C586&amp;H586)</f>
        <v/>
      </c>
      <c r="B586" s="41"/>
      <c r="C586" s="89"/>
      <c r="D586" s="90"/>
      <c r="E586" s="42"/>
      <c r="F586" s="42"/>
      <c r="G586" s="43"/>
      <c r="H586" s="44"/>
    </row>
    <row r="587" spans="1:8" x14ac:dyDescent="0.2">
      <c r="A587" s="32" t="str">
        <f>IF(C587="","",C587&amp;H587)</f>
        <v/>
      </c>
      <c r="B587" s="41"/>
      <c r="C587" s="42"/>
      <c r="D587" s="42"/>
      <c r="E587" s="42"/>
      <c r="F587" s="42"/>
      <c r="G587" s="43"/>
      <c r="H587" s="44"/>
    </row>
    <row r="588" spans="1:8" x14ac:dyDescent="0.2">
      <c r="A588" s="32" t="str">
        <f>IF(C588="","",C588&amp;H588)</f>
        <v/>
      </c>
      <c r="B588" s="41"/>
      <c r="C588" s="42"/>
      <c r="D588" s="42"/>
      <c r="E588" s="42"/>
      <c r="F588" s="42"/>
      <c r="G588" s="43"/>
      <c r="H588" s="44"/>
    </row>
    <row r="589" spans="1:8" x14ac:dyDescent="0.2">
      <c r="A589" s="32" t="str">
        <f>IF(C589="","",C589&amp;H589)</f>
        <v/>
      </c>
      <c r="B589" s="41"/>
      <c r="C589" s="42"/>
      <c r="D589" s="42"/>
      <c r="E589" s="42"/>
      <c r="F589" s="42"/>
      <c r="G589" s="43"/>
      <c r="H589" s="44"/>
    </row>
    <row r="590" spans="1:8" x14ac:dyDescent="0.2">
      <c r="A590" s="32" t="str">
        <f>IF(C590="","",C590&amp;H590)</f>
        <v/>
      </c>
      <c r="B590" s="41"/>
      <c r="C590" s="42"/>
      <c r="D590" s="42"/>
      <c r="E590" s="42"/>
      <c r="F590" s="42"/>
      <c r="G590" s="43"/>
      <c r="H590" s="44"/>
    </row>
    <row r="591" spans="1:8" x14ac:dyDescent="0.2">
      <c r="A591" s="32" t="str">
        <f>IF(C591="","",C591&amp;H591)</f>
        <v/>
      </c>
      <c r="B591" s="41"/>
      <c r="C591" s="42"/>
      <c r="D591" s="42"/>
      <c r="E591" s="42"/>
      <c r="F591" s="42"/>
      <c r="G591" s="43"/>
      <c r="H591" s="44"/>
    </row>
    <row r="592" spans="1:8" x14ac:dyDescent="0.2">
      <c r="A592" s="32" t="str">
        <f>IF(C592="","",C592&amp;H592)</f>
        <v/>
      </c>
      <c r="B592" s="41"/>
      <c r="C592" s="42"/>
      <c r="D592" s="42"/>
      <c r="E592" s="42"/>
      <c r="F592" s="42"/>
      <c r="G592" s="43"/>
      <c r="H592" s="44"/>
    </row>
    <row r="593" spans="1:8" x14ac:dyDescent="0.2">
      <c r="A593" s="32" t="str">
        <f>IF(C593="","",C593&amp;H593)</f>
        <v/>
      </c>
      <c r="B593" s="41"/>
      <c r="C593" s="42"/>
      <c r="D593" s="42"/>
      <c r="E593" s="42"/>
      <c r="F593" s="42"/>
      <c r="G593" s="43"/>
      <c r="H593" s="44"/>
    </row>
    <row r="594" spans="1:8" x14ac:dyDescent="0.2">
      <c r="A594" s="32" t="str">
        <f>IF(C594="","",C594&amp;H594)</f>
        <v/>
      </c>
      <c r="B594" s="41"/>
      <c r="C594" s="42"/>
      <c r="D594" s="42"/>
      <c r="E594" s="42"/>
      <c r="F594" s="42"/>
      <c r="G594" s="43"/>
      <c r="H594" s="44"/>
    </row>
    <row r="595" spans="1:8" x14ac:dyDescent="0.2">
      <c r="A595" s="32" t="str">
        <f>IF(C595="","",C595&amp;H595)</f>
        <v/>
      </c>
      <c r="B595" s="41"/>
      <c r="C595" s="42"/>
      <c r="D595" s="42"/>
      <c r="E595" s="42"/>
      <c r="F595" s="42"/>
      <c r="G595" s="43"/>
      <c r="H595" s="44"/>
    </row>
    <row r="596" spans="1:8" x14ac:dyDescent="0.2">
      <c r="A596" s="32" t="str">
        <f>IF(C596="","",C596&amp;H596)</f>
        <v/>
      </c>
      <c r="B596" s="41"/>
      <c r="C596" s="42"/>
      <c r="D596" s="42"/>
      <c r="E596" s="42"/>
      <c r="F596" s="42"/>
      <c r="G596" s="43"/>
      <c r="H596" s="44"/>
    </row>
    <row r="597" spans="1:8" x14ac:dyDescent="0.2">
      <c r="A597" s="32" t="str">
        <f>IF(C597="","",C597&amp;H597)</f>
        <v/>
      </c>
      <c r="B597" s="41"/>
      <c r="C597" s="42"/>
      <c r="D597" s="42"/>
      <c r="E597" s="42"/>
      <c r="F597" s="42"/>
      <c r="G597" s="43"/>
      <c r="H597" s="44"/>
    </row>
    <row r="598" spans="1:8" x14ac:dyDescent="0.2">
      <c r="A598" s="32" t="str">
        <f>IF(C598="","",C598&amp;H598)</f>
        <v/>
      </c>
      <c r="B598" s="41"/>
      <c r="C598" s="42"/>
      <c r="D598" s="42"/>
      <c r="E598" s="42"/>
      <c r="F598" s="42"/>
      <c r="G598" s="43"/>
      <c r="H598" s="44"/>
    </row>
    <row r="599" spans="1:8" x14ac:dyDescent="0.2">
      <c r="A599" s="32" t="str">
        <f>IF(C599="","",C599&amp;H599)</f>
        <v/>
      </c>
      <c r="B599" s="41"/>
      <c r="C599" s="42"/>
      <c r="D599" s="42"/>
      <c r="E599" s="42"/>
      <c r="F599" s="42"/>
      <c r="G599" s="43"/>
      <c r="H599" s="44"/>
    </row>
    <row r="600" spans="1:8" x14ac:dyDescent="0.2">
      <c r="A600" s="32" t="str">
        <f>IF(C600="","",C600&amp;H600)</f>
        <v/>
      </c>
      <c r="B600" s="41"/>
      <c r="C600" s="42"/>
      <c r="D600" s="42"/>
      <c r="E600" s="42"/>
      <c r="F600" s="42"/>
      <c r="G600" s="43"/>
      <c r="H600" s="44"/>
    </row>
    <row r="601" spans="1:8" x14ac:dyDescent="0.2">
      <c r="A601" s="87" t="str">
        <f>IF(C601="","",C601&amp;H601)</f>
        <v/>
      </c>
      <c r="B601" s="88"/>
      <c r="C601" s="88"/>
      <c r="D601" s="88"/>
      <c r="E601" s="88"/>
      <c r="F601" s="88"/>
      <c r="G601" s="88"/>
      <c r="H601" s="7"/>
    </row>
    <row r="602" spans="1:8" x14ac:dyDescent="0.2">
      <c r="A602" s="87" t="str">
        <f>IF(C602="","",C602&amp;H602)</f>
        <v/>
      </c>
      <c r="B602" s="88"/>
      <c r="C602" s="88"/>
      <c r="D602" s="88"/>
      <c r="E602" s="88"/>
      <c r="F602" s="88"/>
      <c r="G602" s="88"/>
      <c r="H602" s="7"/>
    </row>
    <row r="603" spans="1:8" x14ac:dyDescent="0.2">
      <c r="A603" s="87" t="str">
        <f>IF(C603="","",C603&amp;H603)</f>
        <v/>
      </c>
      <c r="B603" s="88"/>
      <c r="C603" s="88"/>
      <c r="D603" s="88"/>
      <c r="E603" s="88"/>
      <c r="F603" s="88"/>
      <c r="G603" s="88"/>
      <c r="H603" s="7"/>
    </row>
    <row r="604" spans="1:8" x14ac:dyDescent="0.2">
      <c r="A604" s="87" t="str">
        <f>IF(C604="","",C604&amp;H604)</f>
        <v/>
      </c>
      <c r="B604" s="88"/>
      <c r="C604" s="88"/>
      <c r="D604" s="88"/>
      <c r="E604" s="88"/>
      <c r="F604" s="88"/>
      <c r="G604" s="88"/>
      <c r="H604" s="7"/>
    </row>
    <row r="605" spans="1:8" x14ac:dyDescent="0.2">
      <c r="A605" s="87" t="str">
        <f>IF(C605="","",C605&amp;H605)</f>
        <v/>
      </c>
      <c r="B605" s="88"/>
      <c r="C605" s="88"/>
      <c r="D605" s="88"/>
      <c r="E605" s="88"/>
      <c r="F605" s="88"/>
      <c r="G605" s="88"/>
      <c r="H605" s="7"/>
    </row>
    <row r="606" spans="1:8" x14ac:dyDescent="0.2">
      <c r="A606" s="87" t="str">
        <f>IF(C606="","",C606&amp;H606)</f>
        <v/>
      </c>
      <c r="B606" s="88"/>
      <c r="C606" s="88"/>
      <c r="D606" s="88"/>
      <c r="E606" s="88"/>
      <c r="F606" s="88"/>
      <c r="G606" s="88"/>
      <c r="H606" s="7"/>
    </row>
    <row r="607" spans="1:8" x14ac:dyDescent="0.2">
      <c r="A607" s="87" t="str">
        <f>IF(C607="","",C607&amp;H607)</f>
        <v/>
      </c>
      <c r="B607" s="88"/>
      <c r="C607" s="88"/>
      <c r="D607" s="88"/>
      <c r="E607" s="88"/>
      <c r="F607" s="88"/>
      <c r="G607" s="88"/>
      <c r="H607" s="7"/>
    </row>
    <row r="608" spans="1:8" x14ac:dyDescent="0.2">
      <c r="A608" s="87" t="str">
        <f>IF(C608="","",C608&amp;H608)</f>
        <v/>
      </c>
      <c r="B608" s="88"/>
      <c r="C608" s="107"/>
      <c r="D608" s="108"/>
      <c r="E608" s="88"/>
      <c r="F608" s="88"/>
      <c r="G608" s="88"/>
      <c r="H608" s="7"/>
    </row>
    <row r="609" spans="1:8" x14ac:dyDescent="0.2">
      <c r="A609" s="87" t="str">
        <f>IF(C609="","",C609&amp;H609)</f>
        <v/>
      </c>
      <c r="B609" s="88"/>
      <c r="C609" s="107"/>
      <c r="D609" s="108"/>
      <c r="E609" s="88"/>
      <c r="F609" s="88"/>
      <c r="G609" s="88"/>
      <c r="H609" s="7"/>
    </row>
    <row r="610" spans="1:8" x14ac:dyDescent="0.2">
      <c r="A610" s="87" t="str">
        <f>IF(C610="","",C610&amp;H610)</f>
        <v/>
      </c>
      <c r="B610" s="88"/>
      <c r="C610" s="107"/>
      <c r="D610" s="108"/>
      <c r="E610" s="88"/>
      <c r="F610" s="88"/>
      <c r="G610" s="88"/>
      <c r="H610" s="7"/>
    </row>
    <row r="611" spans="1:8" x14ac:dyDescent="0.2">
      <c r="A611" s="87" t="str">
        <f>IF(C611="","",C611&amp;H611)</f>
        <v/>
      </c>
      <c r="B611" s="88"/>
      <c r="C611" s="107"/>
      <c r="D611" s="108"/>
      <c r="E611" s="88"/>
      <c r="F611" s="88"/>
      <c r="G611" s="88"/>
      <c r="H611" s="7"/>
    </row>
    <row r="612" spans="1:8" x14ac:dyDescent="0.2">
      <c r="A612" s="87" t="str">
        <f>IF(C612="","",C612&amp;H612)</f>
        <v/>
      </c>
      <c r="B612" s="88"/>
      <c r="C612" s="107"/>
      <c r="D612" s="108"/>
      <c r="E612" s="88"/>
      <c r="F612" s="88"/>
      <c r="G612" s="88"/>
      <c r="H612" s="7"/>
    </row>
    <row r="613" spans="1:8" x14ac:dyDescent="0.2">
      <c r="A613" s="87" t="str">
        <f>IF(C613="","",C613&amp;H613)</f>
        <v/>
      </c>
      <c r="B613" s="88"/>
      <c r="C613" s="107"/>
      <c r="D613" s="108"/>
      <c r="E613" s="88"/>
      <c r="F613" s="88"/>
      <c r="G613" s="88"/>
      <c r="H613" s="7"/>
    </row>
    <row r="614" spans="1:8" x14ac:dyDescent="0.2">
      <c r="A614" s="87" t="str">
        <f>IF(C614="","",C614&amp;H614)</f>
        <v/>
      </c>
      <c r="B614" s="88"/>
      <c r="C614" s="107"/>
      <c r="D614" s="108"/>
      <c r="E614" s="88"/>
      <c r="F614" s="88"/>
      <c r="G614" s="88"/>
      <c r="H614" s="7"/>
    </row>
    <row r="615" spans="1:8" x14ac:dyDescent="0.2">
      <c r="A615" s="87" t="str">
        <f>IF(C615="","",C615&amp;H615)</f>
        <v/>
      </c>
      <c r="B615" s="88"/>
      <c r="C615" s="107"/>
      <c r="D615" s="108"/>
      <c r="E615" s="88"/>
      <c r="F615" s="88"/>
      <c r="G615" s="88"/>
      <c r="H615" s="7"/>
    </row>
    <row r="616" spans="1:8" x14ac:dyDescent="0.2">
      <c r="A616" s="87" t="str">
        <f>IF(C616="","",C616&amp;H616)</f>
        <v/>
      </c>
      <c r="B616" s="88"/>
      <c r="C616" s="107"/>
      <c r="D616" s="108"/>
      <c r="E616" s="88"/>
      <c r="F616" s="88"/>
      <c r="G616" s="88"/>
      <c r="H616" s="7"/>
    </row>
    <row r="617" spans="1:8" x14ac:dyDescent="0.2">
      <c r="A617" s="87" t="str">
        <f>IF(C617="","",C617&amp;H617)</f>
        <v/>
      </c>
      <c r="B617" s="88"/>
      <c r="C617" s="107"/>
      <c r="D617" s="108"/>
      <c r="E617" s="88"/>
      <c r="F617" s="88"/>
      <c r="G617" s="88"/>
      <c r="H617" s="7"/>
    </row>
    <row r="618" spans="1:8" x14ac:dyDescent="0.2">
      <c r="A618" s="87" t="str">
        <f>IF(C618="","",C618&amp;H618)</f>
        <v/>
      </c>
      <c r="B618" s="88"/>
      <c r="C618" s="107"/>
      <c r="D618" s="108"/>
      <c r="E618" s="88"/>
      <c r="F618" s="88"/>
      <c r="G618" s="88"/>
      <c r="H618" s="7"/>
    </row>
    <row r="619" spans="1:8" x14ac:dyDescent="0.2">
      <c r="A619" s="87" t="str">
        <f>IF(C619="","",C619&amp;H619)</f>
        <v/>
      </c>
      <c r="B619" s="88"/>
      <c r="C619" s="107"/>
      <c r="D619" s="108"/>
      <c r="E619" s="88"/>
      <c r="F619" s="88"/>
      <c r="G619" s="88"/>
      <c r="H619" s="7"/>
    </row>
    <row r="620" spans="1:8" x14ac:dyDescent="0.2">
      <c r="A620" s="87" t="str">
        <f>IF(C620="","",C620&amp;H620)</f>
        <v/>
      </c>
      <c r="B620" s="88"/>
      <c r="C620" s="107"/>
      <c r="D620" s="108"/>
      <c r="E620" s="88"/>
      <c r="F620" s="88"/>
      <c r="G620" s="88"/>
      <c r="H620" s="7"/>
    </row>
    <row r="621" spans="1:8" x14ac:dyDescent="0.2">
      <c r="A621" s="87" t="str">
        <f>IF(C621="","",C621&amp;H621)</f>
        <v/>
      </c>
      <c r="B621" s="88"/>
      <c r="C621" s="107"/>
      <c r="D621" s="108"/>
      <c r="E621" s="88"/>
      <c r="F621" s="88"/>
      <c r="G621" s="88"/>
      <c r="H621" s="7"/>
    </row>
    <row r="622" spans="1:8" x14ac:dyDescent="0.2">
      <c r="A622" s="87" t="str">
        <f>IF(C622="","",C622&amp;H622)</f>
        <v/>
      </c>
      <c r="B622" s="88"/>
      <c r="C622" s="107"/>
      <c r="D622" s="108"/>
      <c r="E622" s="88"/>
      <c r="F622" s="88"/>
      <c r="G622" s="88"/>
      <c r="H622" s="7"/>
    </row>
    <row r="623" spans="1:8" x14ac:dyDescent="0.2">
      <c r="A623" s="87" t="str">
        <f>IF(C623="","",C623&amp;H623)</f>
        <v/>
      </c>
      <c r="B623" s="88"/>
      <c r="C623" s="107"/>
      <c r="D623" s="108"/>
      <c r="E623" s="88"/>
      <c r="F623" s="88"/>
      <c r="G623" s="88"/>
      <c r="H623" s="7"/>
    </row>
    <row r="624" spans="1:8" x14ac:dyDescent="0.2">
      <c r="A624" s="87" t="str">
        <f>IF(C624="","",C624&amp;H624)</f>
        <v/>
      </c>
      <c r="B624" s="88"/>
      <c r="C624" s="107"/>
      <c r="D624" s="108"/>
      <c r="E624" s="88"/>
      <c r="F624" s="88"/>
      <c r="G624" s="88"/>
      <c r="H624" s="7"/>
    </row>
    <row r="625" spans="1:8" x14ac:dyDescent="0.2">
      <c r="A625" s="87" t="str">
        <f>IF(C625="","",C625&amp;H625)</f>
        <v/>
      </c>
      <c r="B625" s="88"/>
      <c r="C625" s="107"/>
      <c r="D625" s="108"/>
      <c r="E625" s="88"/>
      <c r="F625" s="88"/>
      <c r="G625" s="88"/>
      <c r="H625" s="7"/>
    </row>
    <row r="626" spans="1:8" x14ac:dyDescent="0.2">
      <c r="A626" s="87" t="str">
        <f>IF(C626="","",C626&amp;H626)</f>
        <v/>
      </c>
      <c r="B626" s="88"/>
      <c r="C626" s="107"/>
      <c r="D626" s="108"/>
      <c r="E626" s="88"/>
      <c r="F626" s="88"/>
      <c r="G626" s="88"/>
      <c r="H626" s="7"/>
    </row>
    <row r="627" spans="1:8" x14ac:dyDescent="0.2">
      <c r="A627" s="87" t="str">
        <f>IF(C627="","",C627&amp;H627)</f>
        <v/>
      </c>
      <c r="B627" s="88"/>
      <c r="C627" s="107"/>
      <c r="D627" s="108"/>
      <c r="E627" s="88"/>
      <c r="F627" s="88"/>
      <c r="G627" s="88"/>
      <c r="H627" s="7"/>
    </row>
    <row r="628" spans="1:8" x14ac:dyDescent="0.2">
      <c r="A628" s="87" t="str">
        <f>IF(C628="","",C628&amp;H628)</f>
        <v/>
      </c>
      <c r="B628" s="88"/>
      <c r="C628" s="107"/>
      <c r="D628" s="108"/>
      <c r="E628" s="88"/>
      <c r="F628" s="88"/>
      <c r="G628" s="88"/>
      <c r="H628" s="7"/>
    </row>
    <row r="629" spans="1:8" x14ac:dyDescent="0.2">
      <c r="A629" s="87" t="str">
        <f>IF(C629="","",C629&amp;H629)</f>
        <v/>
      </c>
      <c r="B629" s="88"/>
      <c r="C629" s="107"/>
      <c r="D629" s="108"/>
      <c r="E629" s="88"/>
      <c r="F629" s="88"/>
      <c r="G629" s="88"/>
      <c r="H629" s="7"/>
    </row>
    <row r="630" spans="1:8" x14ac:dyDescent="0.2">
      <c r="A630" s="87" t="str">
        <f>IF(C630="","",C630&amp;H630)</f>
        <v/>
      </c>
      <c r="B630" s="88"/>
      <c r="C630" s="107"/>
      <c r="D630" s="108"/>
      <c r="E630" s="88"/>
      <c r="F630" s="88"/>
      <c r="G630" s="88"/>
      <c r="H630" s="7"/>
    </row>
    <row r="631" spans="1:8" x14ac:dyDescent="0.2">
      <c r="A631" s="87" t="str">
        <f>IF(C631="","",C631&amp;H631)</f>
        <v/>
      </c>
      <c r="B631" s="88"/>
      <c r="C631" s="107"/>
      <c r="D631" s="108"/>
      <c r="E631" s="88"/>
      <c r="F631" s="88"/>
      <c r="G631" s="88"/>
      <c r="H631" s="7"/>
    </row>
    <row r="632" spans="1:8" x14ac:dyDescent="0.2">
      <c r="A632" s="87" t="str">
        <f>IF(C632="","",C632&amp;H632)</f>
        <v/>
      </c>
      <c r="B632" s="88"/>
      <c r="C632" s="107"/>
      <c r="D632" s="108"/>
      <c r="E632" s="88"/>
      <c r="F632" s="88"/>
      <c r="G632" s="88"/>
      <c r="H632" s="7"/>
    </row>
    <row r="633" spans="1:8" x14ac:dyDescent="0.2">
      <c r="A633" s="87" t="str">
        <f>IF(C633="","",C633&amp;H633)</f>
        <v/>
      </c>
      <c r="B633" s="88"/>
      <c r="C633" s="107"/>
      <c r="D633" s="108"/>
      <c r="E633" s="88"/>
      <c r="F633" s="88"/>
      <c r="G633" s="88"/>
      <c r="H633" s="7"/>
    </row>
    <row r="634" spans="1:8" x14ac:dyDescent="0.2">
      <c r="A634" s="87" t="str">
        <f>IF(C634="","",C634&amp;H634)</f>
        <v/>
      </c>
      <c r="B634" s="88"/>
      <c r="C634" s="107"/>
      <c r="D634" s="108"/>
      <c r="E634" s="88"/>
      <c r="F634" s="88"/>
      <c r="G634" s="88"/>
      <c r="H634" s="7"/>
    </row>
    <row r="635" spans="1:8" x14ac:dyDescent="0.2">
      <c r="A635" s="87" t="str">
        <f>IF(C635="","",C635&amp;H635)</f>
        <v/>
      </c>
      <c r="B635" s="88"/>
      <c r="C635" s="107"/>
      <c r="D635" s="108"/>
      <c r="E635" s="88"/>
      <c r="F635" s="88"/>
      <c r="G635" s="88"/>
      <c r="H635" s="7"/>
    </row>
    <row r="636" spans="1:8" x14ac:dyDescent="0.2">
      <c r="A636" s="87" t="str">
        <f>IF(C636="","",C636&amp;H636)</f>
        <v/>
      </c>
      <c r="B636" s="88"/>
      <c r="C636" s="107"/>
      <c r="D636" s="108"/>
      <c r="E636" s="88"/>
      <c r="F636" s="88"/>
      <c r="G636" s="88"/>
      <c r="H636" s="7"/>
    </row>
    <row r="637" spans="1:8" x14ac:dyDescent="0.2">
      <c r="A637" s="87" t="str">
        <f>IF(C637="","",C637&amp;H637)</f>
        <v/>
      </c>
      <c r="B637" s="88"/>
      <c r="C637" s="107"/>
      <c r="D637" s="108"/>
      <c r="E637" s="88"/>
      <c r="F637" s="88"/>
      <c r="G637" s="88"/>
      <c r="H637" s="7"/>
    </row>
    <row r="638" spans="1:8" x14ac:dyDescent="0.2">
      <c r="A638" s="87" t="str">
        <f>IF(C638="","",C638&amp;H638)</f>
        <v/>
      </c>
      <c r="B638" s="88"/>
      <c r="C638" s="107"/>
      <c r="D638" s="108"/>
      <c r="E638" s="88"/>
      <c r="F638" s="88"/>
      <c r="G638" s="88"/>
      <c r="H638" s="7"/>
    </row>
    <row r="639" spans="1:8" x14ac:dyDescent="0.2">
      <c r="A639" s="87" t="str">
        <f>IF(C639="","",C639&amp;H639)</f>
        <v/>
      </c>
      <c r="B639" s="88"/>
      <c r="C639" s="107"/>
      <c r="D639" s="108"/>
      <c r="E639" s="88"/>
      <c r="F639" s="88"/>
      <c r="G639" s="88"/>
      <c r="H639" s="7"/>
    </row>
    <row r="640" spans="1:8" x14ac:dyDescent="0.2">
      <c r="A640" s="87" t="str">
        <f>IF(C640="","",C640&amp;H640)</f>
        <v/>
      </c>
      <c r="B640" s="88"/>
      <c r="C640" s="88"/>
      <c r="D640" s="88"/>
      <c r="E640" s="88"/>
      <c r="F640" s="88"/>
      <c r="G640" s="88"/>
      <c r="H640" s="7"/>
    </row>
    <row r="641" spans="1:8" x14ac:dyDescent="0.2">
      <c r="A641" s="87" t="str">
        <f>IF(C641="","",C641&amp;H641)</f>
        <v/>
      </c>
      <c r="B641" s="88"/>
      <c r="C641" s="88"/>
      <c r="D641" s="88"/>
      <c r="E641" s="88"/>
      <c r="F641" s="88"/>
      <c r="G641" s="88"/>
      <c r="H641" s="7"/>
    </row>
    <row r="642" spans="1:8" x14ac:dyDescent="0.2">
      <c r="A642" s="87" t="str">
        <f>IF(C642="","",C642&amp;H642)</f>
        <v/>
      </c>
      <c r="B642" s="88"/>
      <c r="C642" s="88"/>
      <c r="D642" s="88"/>
      <c r="E642" s="88"/>
      <c r="F642" s="88"/>
      <c r="G642" s="88"/>
      <c r="H642" s="7"/>
    </row>
    <row r="643" spans="1:8" x14ac:dyDescent="0.2">
      <c r="A643" s="87" t="str">
        <f>IF(C643="","",C643&amp;H643)</f>
        <v/>
      </c>
      <c r="B643" s="88"/>
      <c r="C643" s="88"/>
      <c r="D643" s="88"/>
      <c r="E643" s="88"/>
      <c r="F643" s="88"/>
      <c r="G643" s="88"/>
      <c r="H643" s="7"/>
    </row>
    <row r="644" spans="1:8" x14ac:dyDescent="0.2">
      <c r="A644" s="87" t="str">
        <f>IF(C644="","",C644&amp;H644)</f>
        <v/>
      </c>
      <c r="B644" s="88"/>
      <c r="C644" s="88"/>
      <c r="D644" s="88"/>
      <c r="E644" s="88"/>
      <c r="F644" s="88"/>
      <c r="G644" s="88"/>
      <c r="H644" s="7"/>
    </row>
    <row r="645" spans="1:8" x14ac:dyDescent="0.2">
      <c r="A645" s="87" t="str">
        <f>IF(C645="","",C645&amp;H645)</f>
        <v/>
      </c>
      <c r="B645" s="88"/>
      <c r="C645" s="88"/>
      <c r="D645" s="88"/>
      <c r="E645" s="88"/>
      <c r="F645" s="88"/>
      <c r="G645" s="88"/>
      <c r="H645" s="7"/>
    </row>
    <row r="646" spans="1:8" x14ac:dyDescent="0.2">
      <c r="A646" s="87" t="str">
        <f>IF(C646="","",C646&amp;H646)</f>
        <v/>
      </c>
      <c r="B646" s="88"/>
      <c r="C646" s="88"/>
      <c r="D646" s="88"/>
      <c r="E646" s="88"/>
      <c r="F646" s="88"/>
      <c r="G646" s="88"/>
      <c r="H646" s="7"/>
    </row>
    <row r="647" spans="1:8" x14ac:dyDescent="0.2">
      <c r="A647" s="87" t="str">
        <f>IF(C647="","",C647&amp;H647)</f>
        <v/>
      </c>
      <c r="B647" s="88"/>
      <c r="C647" s="88"/>
      <c r="D647" s="88"/>
      <c r="E647" s="88"/>
      <c r="F647" s="88"/>
      <c r="G647" s="88"/>
      <c r="H647" s="7"/>
    </row>
    <row r="648" spans="1:8" x14ac:dyDescent="0.2">
      <c r="A648" s="87" t="str">
        <f>IF(C648="","",C648&amp;H648)</f>
        <v/>
      </c>
      <c r="B648" s="88"/>
      <c r="C648" s="88"/>
      <c r="D648" s="88"/>
      <c r="E648" s="88"/>
      <c r="F648" s="88"/>
      <c r="G648" s="88"/>
      <c r="H648" s="7"/>
    </row>
    <row r="649" spans="1:8" x14ac:dyDescent="0.2">
      <c r="A649" s="87" t="str">
        <f>IF(C649="","",C649&amp;H649)</f>
        <v/>
      </c>
      <c r="B649" s="88"/>
      <c r="C649" s="88"/>
      <c r="D649" s="88"/>
      <c r="E649" s="88"/>
      <c r="F649" s="88"/>
      <c r="G649" s="88"/>
      <c r="H649" s="7"/>
    </row>
    <row r="650" spans="1:8" x14ac:dyDescent="0.2">
      <c r="A650" s="87" t="str">
        <f>IF(C650="","",C650&amp;H650)</f>
        <v/>
      </c>
      <c r="B650" s="88"/>
      <c r="C650" s="88"/>
      <c r="D650" s="88"/>
      <c r="E650" s="88"/>
      <c r="F650" s="88"/>
      <c r="G650" s="88"/>
      <c r="H650" s="7"/>
    </row>
    <row r="651" spans="1:8" x14ac:dyDescent="0.2">
      <c r="A651" s="87" t="str">
        <f>IF(C651="","",C651&amp;H651)</f>
        <v/>
      </c>
      <c r="B651" s="88"/>
      <c r="C651" s="88"/>
      <c r="D651" s="88"/>
      <c r="E651" s="88"/>
      <c r="F651" s="88"/>
      <c r="G651" s="88"/>
      <c r="H651" s="7"/>
    </row>
    <row r="652" spans="1:8" x14ac:dyDescent="0.2">
      <c r="A652" s="87" t="str">
        <f>IF(C652="","",C652&amp;H652)</f>
        <v/>
      </c>
      <c r="B652" s="88"/>
      <c r="C652" s="88"/>
      <c r="D652" s="88"/>
      <c r="E652" s="88"/>
      <c r="F652" s="88"/>
      <c r="G652" s="88"/>
      <c r="H652" s="7"/>
    </row>
    <row r="653" spans="1:8" x14ac:dyDescent="0.2">
      <c r="A653" s="87" t="str">
        <f>IF(C653="","",C653&amp;H653)</f>
        <v/>
      </c>
      <c r="B653" s="88"/>
      <c r="C653" s="88"/>
      <c r="D653" s="88"/>
      <c r="E653" s="88"/>
      <c r="F653" s="88"/>
      <c r="G653" s="88"/>
      <c r="H653" s="7"/>
    </row>
    <row r="654" spans="1:8" x14ac:dyDescent="0.2">
      <c r="A654" s="87" t="str">
        <f>IF(C654="","",C654&amp;H654)</f>
        <v/>
      </c>
      <c r="B654" s="88"/>
      <c r="C654" s="88"/>
      <c r="D654" s="88"/>
      <c r="E654" s="88"/>
      <c r="F654" s="88"/>
      <c r="G654" s="88"/>
      <c r="H654" s="7"/>
    </row>
    <row r="655" spans="1:8" x14ac:dyDescent="0.2">
      <c r="A655" s="87" t="str">
        <f>IF(C655="","",C655&amp;H655)</f>
        <v/>
      </c>
      <c r="B655" s="88"/>
      <c r="C655" s="88"/>
      <c r="D655" s="88"/>
      <c r="E655" s="88"/>
      <c r="F655" s="88"/>
      <c r="G655" s="88"/>
      <c r="H655" s="7"/>
    </row>
    <row r="656" spans="1:8" x14ac:dyDescent="0.2">
      <c r="A656" s="87" t="str">
        <f>IF(C656="","",C656&amp;H656)</f>
        <v/>
      </c>
      <c r="B656" s="88"/>
      <c r="C656" s="88"/>
      <c r="D656" s="88"/>
      <c r="E656" s="88"/>
      <c r="F656" s="88"/>
      <c r="G656" s="88"/>
      <c r="H656" s="7"/>
    </row>
    <row r="657" spans="1:8" x14ac:dyDescent="0.2">
      <c r="A657" s="87" t="str">
        <f>IF(C657="","",C657&amp;H657)</f>
        <v/>
      </c>
      <c r="B657" s="88"/>
      <c r="C657" s="88"/>
      <c r="D657" s="88"/>
      <c r="E657" s="88"/>
      <c r="F657" s="88"/>
      <c r="G657" s="88"/>
      <c r="H657" s="7"/>
    </row>
    <row r="658" spans="1:8" x14ac:dyDescent="0.2">
      <c r="A658" s="87" t="str">
        <f>IF(C658="","",C658&amp;H658)</f>
        <v/>
      </c>
      <c r="B658" s="88"/>
      <c r="C658" s="88"/>
      <c r="D658" s="88"/>
      <c r="E658" s="88"/>
      <c r="F658" s="88"/>
      <c r="G658" s="88"/>
      <c r="H658" s="7"/>
    </row>
    <row r="659" spans="1:8" x14ac:dyDescent="0.2">
      <c r="A659" s="87" t="str">
        <f>IF(C659="","",C659&amp;H659)</f>
        <v/>
      </c>
      <c r="B659" s="88"/>
      <c r="C659" s="88"/>
      <c r="D659" s="88"/>
      <c r="E659" s="88"/>
      <c r="F659" s="88"/>
      <c r="G659" s="88"/>
      <c r="H659" s="7"/>
    </row>
    <row r="660" spans="1:8" x14ac:dyDescent="0.2">
      <c r="A660" s="87" t="str">
        <f>IF(C660="","",C660&amp;H660)</f>
        <v/>
      </c>
      <c r="B660" s="88"/>
      <c r="C660" s="88"/>
      <c r="D660" s="88"/>
      <c r="E660" s="88"/>
      <c r="F660" s="88"/>
      <c r="G660" s="88"/>
      <c r="H660" s="7"/>
    </row>
    <row r="661" spans="1:8" x14ac:dyDescent="0.2">
      <c r="A661" s="87" t="str">
        <f>IF(C661="","",C661&amp;H661)</f>
        <v/>
      </c>
      <c r="B661" s="88"/>
      <c r="C661" s="88"/>
      <c r="D661" s="88"/>
      <c r="E661" s="88"/>
      <c r="F661" s="88"/>
      <c r="G661" s="88"/>
      <c r="H661" s="7"/>
    </row>
    <row r="662" spans="1:8" x14ac:dyDescent="0.2">
      <c r="A662" s="87" t="str">
        <f>IF(C662="","",C662&amp;H662)</f>
        <v/>
      </c>
      <c r="B662" s="88"/>
      <c r="C662" s="88"/>
      <c r="D662" s="88"/>
      <c r="E662" s="88"/>
      <c r="F662" s="88"/>
      <c r="G662" s="88"/>
      <c r="H662" s="7"/>
    </row>
    <row r="663" spans="1:8" x14ac:dyDescent="0.2">
      <c r="A663" s="87" t="str">
        <f>IF(C663="","",C663&amp;H663)</f>
        <v/>
      </c>
      <c r="B663" s="88"/>
      <c r="C663" s="88"/>
      <c r="D663" s="88"/>
      <c r="E663" s="88"/>
      <c r="F663" s="88"/>
      <c r="G663" s="88"/>
      <c r="H663" s="7"/>
    </row>
    <row r="664" spans="1:8" x14ac:dyDescent="0.2">
      <c r="A664" s="87" t="str">
        <f>IF(C664="","",C664&amp;H664)</f>
        <v/>
      </c>
      <c r="B664" s="88"/>
      <c r="C664" s="88"/>
      <c r="D664" s="88"/>
      <c r="E664" s="88"/>
      <c r="F664" s="88"/>
      <c r="G664" s="88"/>
      <c r="H664" s="7"/>
    </row>
    <row r="665" spans="1:8" x14ac:dyDescent="0.2">
      <c r="A665" s="87" t="str">
        <f>IF(C665="","",C665&amp;H665)</f>
        <v/>
      </c>
      <c r="B665" s="88"/>
      <c r="C665" s="88"/>
      <c r="D665" s="88"/>
      <c r="E665" s="88"/>
      <c r="F665" s="88"/>
      <c r="G665" s="88"/>
      <c r="H665" s="7"/>
    </row>
    <row r="666" spans="1:8" x14ac:dyDescent="0.2">
      <c r="A666" s="87" t="str">
        <f>IF(C666="","",C666&amp;H666)</f>
        <v/>
      </c>
      <c r="B666" s="88"/>
      <c r="C666" s="88"/>
      <c r="D666" s="88"/>
      <c r="E666" s="88"/>
      <c r="F666" s="88"/>
      <c r="G666" s="88"/>
      <c r="H666" s="7"/>
    </row>
    <row r="667" spans="1:8" x14ac:dyDescent="0.2">
      <c r="A667" s="87" t="str">
        <f>IF(C667="","",C667&amp;H667)</f>
        <v/>
      </c>
      <c r="B667" s="88"/>
      <c r="C667" s="88"/>
      <c r="D667" s="88"/>
      <c r="E667" s="88"/>
      <c r="F667" s="88"/>
      <c r="G667" s="88"/>
      <c r="H667" s="7"/>
    </row>
    <row r="668" spans="1:8" x14ac:dyDescent="0.2">
      <c r="A668" s="87" t="str">
        <f>IF(C668="","",C668&amp;H668)</f>
        <v/>
      </c>
      <c r="B668" s="88"/>
      <c r="C668" s="88"/>
      <c r="D668" s="88"/>
      <c r="E668" s="88"/>
      <c r="F668" s="88"/>
      <c r="G668" s="88"/>
      <c r="H668" s="7"/>
    </row>
    <row r="669" spans="1:8" x14ac:dyDescent="0.2">
      <c r="A669" s="87" t="str">
        <f>IF(C669="","",C669&amp;H669)</f>
        <v/>
      </c>
      <c r="B669" s="88"/>
      <c r="C669" s="88"/>
      <c r="D669" s="88"/>
      <c r="E669" s="88"/>
      <c r="F669" s="88"/>
      <c r="G669" s="88"/>
      <c r="H669" s="7"/>
    </row>
    <row r="670" spans="1:8" x14ac:dyDescent="0.2">
      <c r="A670" s="87" t="str">
        <f>IF(C670="","",C670&amp;H670)</f>
        <v/>
      </c>
      <c r="B670" s="88"/>
      <c r="C670" s="88"/>
      <c r="D670" s="88"/>
      <c r="E670" s="88"/>
      <c r="F670" s="88"/>
      <c r="G670" s="88"/>
      <c r="H670" s="7"/>
    </row>
    <row r="671" spans="1:8" x14ac:dyDescent="0.2">
      <c r="A671" s="87" t="str">
        <f>IF(C671="","",C671&amp;H671)</f>
        <v/>
      </c>
      <c r="B671" s="88"/>
      <c r="C671" s="88"/>
      <c r="D671" s="88"/>
      <c r="E671" s="88"/>
      <c r="F671" s="88"/>
      <c r="G671" s="88"/>
      <c r="H671" s="7"/>
    </row>
    <row r="672" spans="1:8" x14ac:dyDescent="0.2">
      <c r="A672" s="87" t="str">
        <f>IF(C672="","",C672&amp;H672)</f>
        <v/>
      </c>
      <c r="B672" s="88"/>
      <c r="C672" s="88"/>
      <c r="D672" s="88"/>
      <c r="E672" s="88"/>
      <c r="F672" s="88"/>
      <c r="G672" s="88"/>
      <c r="H672" s="7"/>
    </row>
    <row r="673" spans="1:8" x14ac:dyDescent="0.2">
      <c r="A673" s="87" t="str">
        <f>IF(C673="","",C673&amp;H673)</f>
        <v/>
      </c>
      <c r="B673" s="88"/>
      <c r="C673" s="88"/>
      <c r="D673" s="88"/>
      <c r="E673" s="88"/>
      <c r="F673" s="88"/>
      <c r="G673" s="88"/>
      <c r="H673" s="7">
        <f>COUNTIF($C$3:C673,C673)</f>
        <v>0</v>
      </c>
    </row>
    <row r="674" spans="1:8" x14ac:dyDescent="0.2">
      <c r="A674" s="87" t="str">
        <f>IF(C674="","",C674&amp;H674)</f>
        <v/>
      </c>
      <c r="B674" s="88"/>
      <c r="C674" s="88"/>
      <c r="D674" s="88"/>
      <c r="E674" s="88"/>
      <c r="F674" s="88"/>
      <c r="G674" s="88"/>
      <c r="H674" s="7">
        <f>COUNTIF($C$3:C674,C674)</f>
        <v>0</v>
      </c>
    </row>
    <row r="675" spans="1:8" x14ac:dyDescent="0.2">
      <c r="A675" s="87" t="str">
        <f>IF(C675="","",C675&amp;H675)</f>
        <v/>
      </c>
      <c r="B675" s="88"/>
      <c r="C675" s="88"/>
      <c r="D675" s="88"/>
      <c r="E675" s="88"/>
      <c r="F675" s="88"/>
      <c r="G675" s="88"/>
      <c r="H675" s="7">
        <f>COUNTIF($C$3:C675,C675)</f>
        <v>0</v>
      </c>
    </row>
    <row r="676" spans="1:8" x14ac:dyDescent="0.2">
      <c r="A676" s="87" t="str">
        <f>IF(C676="","",C676&amp;H676)</f>
        <v/>
      </c>
      <c r="B676" s="88"/>
      <c r="C676" s="88"/>
      <c r="D676" s="88"/>
      <c r="E676" s="88"/>
      <c r="F676" s="88"/>
      <c r="G676" s="88"/>
      <c r="H676" s="7">
        <f>COUNTIF($C$3:C676,C676)</f>
        <v>0</v>
      </c>
    </row>
    <row r="677" spans="1:8" x14ac:dyDescent="0.2">
      <c r="A677" s="87" t="str">
        <f>IF(C677="","",C677&amp;H677)</f>
        <v/>
      </c>
      <c r="B677" s="88"/>
      <c r="C677" s="88"/>
      <c r="D677" s="88"/>
      <c r="E677" s="88"/>
      <c r="F677" s="88"/>
      <c r="G677" s="88"/>
      <c r="H677" s="7">
        <f>COUNTIF($C$3:C677,C677)</f>
        <v>0</v>
      </c>
    </row>
    <row r="678" spans="1:8" x14ac:dyDescent="0.2">
      <c r="A678" s="87" t="str">
        <f>IF(C678="","",C678&amp;H678)</f>
        <v/>
      </c>
      <c r="B678" s="88"/>
      <c r="C678" s="88"/>
      <c r="D678" s="88"/>
      <c r="E678" s="88"/>
      <c r="F678" s="88"/>
      <c r="G678" s="88"/>
      <c r="H678" s="7">
        <f>COUNTIF($C$3:C678,C678)</f>
        <v>0</v>
      </c>
    </row>
    <row r="679" spans="1:8" x14ac:dyDescent="0.2">
      <c r="A679" s="87" t="str">
        <f>IF(C679="","",C679&amp;H679)</f>
        <v/>
      </c>
      <c r="B679" s="88"/>
      <c r="C679" s="88"/>
      <c r="D679" s="88"/>
      <c r="E679" s="88"/>
      <c r="F679" s="88"/>
      <c r="G679" s="88"/>
      <c r="H679" s="7">
        <f>COUNTIF($C$3:C679,C679)</f>
        <v>0</v>
      </c>
    </row>
    <row r="680" spans="1:8" x14ac:dyDescent="0.2">
      <c r="A680" s="87" t="str">
        <f>IF(C680="","",C680&amp;H680)</f>
        <v/>
      </c>
      <c r="B680" s="88"/>
      <c r="C680" s="88"/>
      <c r="D680" s="88"/>
      <c r="E680" s="88"/>
      <c r="F680" s="88"/>
      <c r="G680" s="88"/>
      <c r="H680" s="7">
        <f>COUNTIF($C$3:C680,C680)</f>
        <v>0</v>
      </c>
    </row>
    <row r="681" spans="1:8" x14ac:dyDescent="0.2">
      <c r="A681" s="87" t="str">
        <f>IF(C681="","",C681&amp;H681)</f>
        <v/>
      </c>
      <c r="B681" s="88"/>
      <c r="C681" s="88"/>
      <c r="D681" s="88"/>
      <c r="E681" s="88"/>
      <c r="F681" s="88"/>
      <c r="G681" s="88"/>
      <c r="H681" s="7">
        <f>COUNTIF($C$3:C681,C681)</f>
        <v>0</v>
      </c>
    </row>
    <row r="682" spans="1:8" x14ac:dyDescent="0.2">
      <c r="A682" s="87" t="str">
        <f>IF(C682="","",C682&amp;H682)</f>
        <v/>
      </c>
      <c r="B682" s="88"/>
      <c r="C682" s="88"/>
      <c r="D682" s="88"/>
      <c r="E682" s="88"/>
      <c r="F682" s="88"/>
      <c r="G682" s="88"/>
      <c r="H682" s="7">
        <f>COUNTIF($C$3:C682,C682)</f>
        <v>0</v>
      </c>
    </row>
    <row r="683" spans="1:8" x14ac:dyDescent="0.2">
      <c r="A683" s="87" t="str">
        <f>IF(C683="","",C683&amp;H683)</f>
        <v/>
      </c>
      <c r="B683" s="88"/>
      <c r="C683" s="88"/>
      <c r="D683" s="88"/>
      <c r="E683" s="88"/>
      <c r="F683" s="88"/>
      <c r="G683" s="88"/>
      <c r="H683" s="7">
        <f>COUNTIF($C$3:C683,C683)</f>
        <v>0</v>
      </c>
    </row>
    <row r="684" spans="1:8" x14ac:dyDescent="0.2">
      <c r="A684" s="87" t="str">
        <f>IF(C684="","",C684&amp;H684)</f>
        <v/>
      </c>
      <c r="B684" s="88"/>
      <c r="C684" s="88"/>
      <c r="D684" s="88"/>
      <c r="E684" s="88"/>
      <c r="F684" s="88"/>
      <c r="G684" s="88"/>
      <c r="H684" s="7">
        <f>COUNTIF($C$3:C684,C684)</f>
        <v>0</v>
      </c>
    </row>
    <row r="685" spans="1:8" x14ac:dyDescent="0.2">
      <c r="A685" s="87" t="str">
        <f>IF(C685="","",C685&amp;H685)</f>
        <v/>
      </c>
      <c r="B685" s="88"/>
      <c r="C685" s="88"/>
      <c r="D685" s="88"/>
      <c r="E685" s="88"/>
      <c r="F685" s="88"/>
      <c r="G685" s="88"/>
      <c r="H685" s="7">
        <f>COUNTIF($C$3:C685,C685)</f>
        <v>0</v>
      </c>
    </row>
    <row r="686" spans="1:8" x14ac:dyDescent="0.2">
      <c r="A686" s="87" t="str">
        <f>IF(C686="","",C686&amp;H686)</f>
        <v/>
      </c>
      <c r="B686" s="88"/>
      <c r="C686" s="88"/>
      <c r="D686" s="88"/>
      <c r="E686" s="88"/>
      <c r="F686" s="88"/>
      <c r="G686" s="88"/>
      <c r="H686" s="7">
        <f>COUNTIF($C$3:C686,C686)</f>
        <v>0</v>
      </c>
    </row>
    <row r="687" spans="1:8" x14ac:dyDescent="0.2">
      <c r="A687" s="87" t="str">
        <f>IF(C687="","",C687&amp;H687)</f>
        <v/>
      </c>
      <c r="B687" s="88"/>
      <c r="C687" s="88"/>
      <c r="D687" s="88"/>
      <c r="E687" s="88"/>
      <c r="F687" s="88"/>
      <c r="G687" s="88"/>
      <c r="H687" s="7">
        <f>COUNTIF($C$3:C687,C687)</f>
        <v>0</v>
      </c>
    </row>
    <row r="688" spans="1:8" x14ac:dyDescent="0.2">
      <c r="A688" s="87" t="str">
        <f>IF(C688="","",C688&amp;H688)</f>
        <v/>
      </c>
      <c r="B688" s="88"/>
      <c r="C688" s="88"/>
      <c r="D688" s="88"/>
      <c r="E688" s="88"/>
      <c r="F688" s="88"/>
      <c r="G688" s="88"/>
      <c r="H688" s="7">
        <f>COUNTIF($C$3:C688,C688)</f>
        <v>0</v>
      </c>
    </row>
    <row r="689" spans="1:8" x14ac:dyDescent="0.2">
      <c r="A689" s="87" t="str">
        <f>IF(C689="","",C689&amp;H689)</f>
        <v/>
      </c>
      <c r="B689" s="88"/>
      <c r="C689" s="88"/>
      <c r="D689" s="88"/>
      <c r="E689" s="88"/>
      <c r="F689" s="88"/>
      <c r="G689" s="88"/>
      <c r="H689" s="7">
        <f>COUNTIF($C$3:C689,C689)</f>
        <v>0</v>
      </c>
    </row>
    <row r="690" spans="1:8" x14ac:dyDescent="0.2">
      <c r="A690" s="87" t="str">
        <f>IF(C690="","",C690&amp;H690)</f>
        <v/>
      </c>
      <c r="B690" s="88"/>
      <c r="C690" s="88"/>
      <c r="D690" s="88"/>
      <c r="E690" s="88"/>
      <c r="F690" s="88"/>
      <c r="G690" s="88"/>
      <c r="H690" s="7">
        <f>COUNTIF($C$3:C690,C690)</f>
        <v>0</v>
      </c>
    </row>
    <row r="691" spans="1:8" x14ac:dyDescent="0.2">
      <c r="A691" s="87" t="str">
        <f>IF(C691="","",C691&amp;H691)</f>
        <v/>
      </c>
      <c r="B691" s="88"/>
      <c r="C691" s="88"/>
      <c r="D691" s="88"/>
      <c r="E691" s="88"/>
      <c r="F691" s="88"/>
      <c r="G691" s="88"/>
      <c r="H691" s="7">
        <f>COUNTIF($C$3:C691,C691)</f>
        <v>0</v>
      </c>
    </row>
    <row r="692" spans="1:8" x14ac:dyDescent="0.2">
      <c r="A692" s="87" t="str">
        <f>IF(C692="","",C692&amp;H692)</f>
        <v/>
      </c>
      <c r="B692" s="88"/>
      <c r="C692" s="88"/>
      <c r="D692" s="88"/>
      <c r="E692" s="88"/>
      <c r="F692" s="88"/>
      <c r="G692" s="88"/>
      <c r="H692" s="7">
        <f>COUNTIF($C$3:C692,C692)</f>
        <v>0</v>
      </c>
    </row>
    <row r="693" spans="1:8" x14ac:dyDescent="0.2">
      <c r="A693" s="87" t="str">
        <f>IF(C693="","",C693&amp;H693)</f>
        <v/>
      </c>
      <c r="B693" s="88"/>
      <c r="C693" s="88"/>
      <c r="D693" s="88"/>
      <c r="E693" s="88"/>
      <c r="F693" s="88"/>
      <c r="G693" s="88"/>
      <c r="H693" s="7">
        <f>COUNTIF($C$3:C693,C693)</f>
        <v>0</v>
      </c>
    </row>
    <row r="694" spans="1:8" x14ac:dyDescent="0.2">
      <c r="A694" s="87" t="str">
        <f>IF(C694="","",C694&amp;H694)</f>
        <v/>
      </c>
      <c r="B694" s="88"/>
      <c r="C694" s="88"/>
      <c r="D694" s="88"/>
      <c r="E694" s="88"/>
      <c r="F694" s="88"/>
      <c r="G694" s="88"/>
      <c r="H694" s="7">
        <f>COUNTIF($C$3:C694,C694)</f>
        <v>0</v>
      </c>
    </row>
    <row r="695" spans="1:8" x14ac:dyDescent="0.2">
      <c r="A695" s="87" t="str">
        <f>IF(C695="","",C695&amp;H695)</f>
        <v/>
      </c>
      <c r="B695" s="88"/>
      <c r="C695" s="88"/>
      <c r="D695" s="88"/>
      <c r="E695" s="88"/>
      <c r="F695" s="88"/>
      <c r="G695" s="88"/>
      <c r="H695" s="7">
        <f>COUNTIF($C$3:C695,C695)</f>
        <v>0</v>
      </c>
    </row>
    <row r="696" spans="1:8" x14ac:dyDescent="0.2">
      <c r="A696" s="87" t="str">
        <f>IF(C696="","",C696&amp;H696)</f>
        <v/>
      </c>
      <c r="B696" s="88"/>
      <c r="C696" s="88"/>
      <c r="D696" s="88"/>
      <c r="E696" s="88"/>
      <c r="F696" s="88"/>
      <c r="G696" s="88"/>
      <c r="H696" s="7">
        <f>COUNTIF($C$3:C696,C696)</f>
        <v>0</v>
      </c>
    </row>
    <row r="697" spans="1:8" x14ac:dyDescent="0.2">
      <c r="A697" s="87" t="str">
        <f>IF(C697="","",C697&amp;H697)</f>
        <v/>
      </c>
      <c r="B697" s="88"/>
      <c r="C697" s="88"/>
      <c r="D697" s="88"/>
      <c r="E697" s="88"/>
      <c r="F697" s="88"/>
      <c r="G697" s="88"/>
      <c r="H697" s="7">
        <f>COUNTIF($C$3:C697,C697)</f>
        <v>0</v>
      </c>
    </row>
    <row r="698" spans="1:8" x14ac:dyDescent="0.2">
      <c r="A698" s="87" t="str">
        <f>IF(C698="","",C698&amp;H698)</f>
        <v/>
      </c>
      <c r="B698" s="88"/>
      <c r="C698" s="88"/>
      <c r="D698" s="88"/>
      <c r="E698" s="88"/>
      <c r="F698" s="88"/>
      <c r="G698" s="88"/>
      <c r="H698" s="7">
        <f>COUNTIF($C$3:C698,C698)</f>
        <v>0</v>
      </c>
    </row>
    <row r="699" spans="1:8" x14ac:dyDescent="0.2">
      <c r="A699" s="87" t="str">
        <f>IF(C699="","",C699&amp;H699)</f>
        <v/>
      </c>
      <c r="B699" s="88"/>
      <c r="C699" s="88"/>
      <c r="D699" s="88"/>
      <c r="E699" s="88"/>
      <c r="F699" s="88"/>
      <c r="G699" s="88"/>
      <c r="H699" s="7">
        <f>COUNTIF($C$3:C699,C699)</f>
        <v>0</v>
      </c>
    </row>
    <row r="700" spans="1:8" x14ac:dyDescent="0.2">
      <c r="A700" s="87" t="str">
        <f>IF(C700="","",C700&amp;H700)</f>
        <v/>
      </c>
      <c r="B700" s="88"/>
      <c r="C700" s="88"/>
      <c r="D700" s="88"/>
      <c r="E700" s="88"/>
      <c r="F700" s="88"/>
      <c r="G700" s="88"/>
      <c r="H700" s="7">
        <f>COUNTIF($C$3:C700,C700)</f>
        <v>0</v>
      </c>
    </row>
    <row r="701" spans="1:8" x14ac:dyDescent="0.2">
      <c r="A701" s="87"/>
      <c r="B701" s="88"/>
      <c r="C701" s="107"/>
      <c r="D701" s="108"/>
      <c r="E701" s="88"/>
      <c r="F701" s="88"/>
      <c r="G701" s="88"/>
      <c r="H701" s="7"/>
    </row>
    <row r="702" spans="1:8" x14ac:dyDescent="0.2">
      <c r="A702" s="87"/>
      <c r="B702" s="88"/>
      <c r="C702" s="107"/>
      <c r="D702" s="108"/>
      <c r="E702" s="88"/>
      <c r="F702" s="88"/>
      <c r="G702" s="88"/>
      <c r="H702" s="7"/>
    </row>
    <row r="703" spans="1:8" x14ac:dyDescent="0.2">
      <c r="A703" s="87"/>
      <c r="B703" s="88"/>
      <c r="C703" s="107"/>
      <c r="D703" s="108"/>
      <c r="E703" s="88"/>
      <c r="F703" s="88"/>
      <c r="G703" s="88"/>
      <c r="H703" s="7"/>
    </row>
    <row r="704" spans="1:8" x14ac:dyDescent="0.2">
      <c r="A704" s="87"/>
      <c r="B704" s="88"/>
      <c r="C704" s="107"/>
      <c r="D704" s="108"/>
      <c r="E704" s="88"/>
      <c r="F704" s="88"/>
      <c r="G704" s="88"/>
      <c r="H704" s="7"/>
    </row>
    <row r="705" spans="1:8" x14ac:dyDescent="0.2">
      <c r="A705" s="87"/>
      <c r="B705" s="88"/>
      <c r="C705" s="107"/>
      <c r="D705" s="108"/>
      <c r="E705" s="88"/>
      <c r="F705" s="88"/>
      <c r="G705" s="88"/>
      <c r="H705" s="7"/>
    </row>
    <row r="706" spans="1:8" x14ac:dyDescent="0.2">
      <c r="A706" s="87"/>
      <c r="B706" s="88"/>
      <c r="C706" s="107"/>
      <c r="D706" s="108"/>
      <c r="E706" s="88"/>
      <c r="F706" s="88"/>
      <c r="G706" s="88"/>
      <c r="H706" s="7"/>
    </row>
    <row r="707" spans="1:8" x14ac:dyDescent="0.2">
      <c r="A707" s="87"/>
      <c r="B707" s="88"/>
      <c r="C707" s="107"/>
      <c r="D707" s="108"/>
      <c r="E707" s="88"/>
      <c r="F707" s="88"/>
      <c r="G707" s="88"/>
      <c r="H707" s="7"/>
    </row>
    <row r="708" spans="1:8" x14ac:dyDescent="0.2">
      <c r="A708" s="87"/>
      <c r="B708" s="88"/>
      <c r="C708" s="107"/>
      <c r="D708" s="108"/>
      <c r="E708" s="88"/>
      <c r="F708" s="88"/>
      <c r="G708" s="88"/>
      <c r="H708" s="7"/>
    </row>
    <row r="709" spans="1:8" x14ac:dyDescent="0.2">
      <c r="A709" s="87"/>
      <c r="B709" s="88"/>
      <c r="C709" s="107"/>
      <c r="D709" s="108"/>
      <c r="E709" s="88"/>
      <c r="F709" s="88"/>
      <c r="G709" s="88"/>
      <c r="H709" s="7"/>
    </row>
    <row r="710" spans="1:8" x14ac:dyDescent="0.2">
      <c r="A710" s="87"/>
      <c r="B710" s="88"/>
      <c r="C710" s="107"/>
      <c r="D710" s="108"/>
      <c r="E710" s="88"/>
      <c r="F710" s="88"/>
      <c r="G710" s="88"/>
      <c r="H710" s="7"/>
    </row>
    <row r="711" spans="1:8" x14ac:dyDescent="0.2">
      <c r="A711" s="87"/>
      <c r="B711" s="88"/>
      <c r="C711" s="107"/>
      <c r="D711" s="108"/>
      <c r="E711" s="88"/>
      <c r="F711" s="88"/>
      <c r="G711" s="88"/>
      <c r="H711" s="7"/>
    </row>
    <row r="712" spans="1:8" x14ac:dyDescent="0.2">
      <c r="A712" s="87"/>
      <c r="B712" s="88"/>
      <c r="C712" s="107"/>
      <c r="D712" s="108"/>
      <c r="E712" s="88"/>
      <c r="F712" s="88"/>
      <c r="G712" s="88"/>
      <c r="H712" s="7"/>
    </row>
    <row r="713" spans="1:8" x14ac:dyDescent="0.2">
      <c r="A713" s="87"/>
      <c r="B713" s="88"/>
      <c r="C713" s="107"/>
      <c r="D713" s="108"/>
      <c r="E713" s="88"/>
      <c r="F713" s="88"/>
      <c r="G713" s="88"/>
      <c r="H713" s="7"/>
    </row>
    <row r="714" spans="1:8" x14ac:dyDescent="0.2">
      <c r="A714" s="87"/>
      <c r="B714" s="88"/>
      <c r="C714" s="107"/>
      <c r="D714" s="108"/>
      <c r="E714" s="88"/>
      <c r="F714" s="88"/>
      <c r="G714" s="88"/>
      <c r="H714" s="7"/>
    </row>
    <row r="715" spans="1:8" x14ac:dyDescent="0.2">
      <c r="A715" s="87"/>
      <c r="B715" s="88"/>
      <c r="C715" s="107"/>
      <c r="D715" s="108"/>
      <c r="E715" s="88"/>
      <c r="F715" s="88"/>
      <c r="G715" s="88"/>
      <c r="H715" s="7"/>
    </row>
    <row r="716" spans="1:8" x14ac:dyDescent="0.2">
      <c r="A716" s="87"/>
      <c r="B716" s="88"/>
      <c r="C716" s="107"/>
      <c r="D716" s="108"/>
      <c r="E716" s="88"/>
      <c r="F716" s="88"/>
      <c r="G716" s="88"/>
      <c r="H716" s="7"/>
    </row>
    <row r="717" spans="1:8" x14ac:dyDescent="0.2">
      <c r="A717" s="87"/>
      <c r="B717" s="88"/>
      <c r="C717" s="107"/>
      <c r="D717" s="108"/>
      <c r="E717" s="88"/>
      <c r="F717" s="88"/>
      <c r="G717" s="88"/>
      <c r="H717" s="7"/>
    </row>
    <row r="718" spans="1:8" x14ac:dyDescent="0.2">
      <c r="A718" s="87"/>
      <c r="B718" s="88"/>
      <c r="C718" s="107"/>
      <c r="D718" s="108"/>
      <c r="E718" s="88"/>
      <c r="F718" s="88"/>
      <c r="G718" s="88"/>
      <c r="H718" s="7"/>
    </row>
    <row r="719" spans="1:8" x14ac:dyDescent="0.2">
      <c r="A719" s="87"/>
      <c r="B719" s="88"/>
      <c r="C719" s="107"/>
      <c r="D719" s="108"/>
      <c r="E719" s="88"/>
      <c r="F719" s="88"/>
      <c r="G719" s="88"/>
      <c r="H719" s="7"/>
    </row>
    <row r="720" spans="1:8" x14ac:dyDescent="0.2">
      <c r="A720" s="87"/>
      <c r="B720" s="88"/>
      <c r="C720" s="107"/>
      <c r="D720" s="108"/>
      <c r="E720" s="88"/>
      <c r="F720" s="88"/>
      <c r="G720" s="88"/>
      <c r="H720" s="7"/>
    </row>
    <row r="721" spans="1:8" x14ac:dyDescent="0.2">
      <c r="A721" s="87"/>
      <c r="B721" s="88"/>
      <c r="C721" s="107"/>
      <c r="D721" s="108"/>
      <c r="E721" s="88"/>
      <c r="F721" s="88"/>
      <c r="G721" s="88"/>
      <c r="H721" s="7"/>
    </row>
    <row r="722" spans="1:8" x14ac:dyDescent="0.2">
      <c r="A722" s="87"/>
      <c r="B722" s="88"/>
      <c r="C722" s="107"/>
      <c r="D722" s="108"/>
      <c r="E722" s="88"/>
      <c r="F722" s="88"/>
      <c r="G722" s="88"/>
      <c r="H722" s="7"/>
    </row>
    <row r="723" spans="1:8" x14ac:dyDescent="0.2">
      <c r="A723" s="87"/>
      <c r="B723" s="88"/>
      <c r="C723" s="107"/>
      <c r="D723" s="108"/>
      <c r="E723" s="88"/>
      <c r="F723" s="88"/>
      <c r="G723" s="88"/>
      <c r="H723" s="7"/>
    </row>
    <row r="724" spans="1:8" x14ac:dyDescent="0.2">
      <c r="A724" s="87"/>
      <c r="B724" s="88"/>
      <c r="C724" s="107"/>
      <c r="D724" s="108"/>
      <c r="E724" s="88"/>
      <c r="F724" s="88"/>
      <c r="G724" s="88"/>
      <c r="H724" s="7"/>
    </row>
    <row r="725" spans="1:8" x14ac:dyDescent="0.2">
      <c r="A725" s="87"/>
      <c r="B725" s="88"/>
      <c r="C725" s="107"/>
      <c r="D725" s="108"/>
      <c r="E725" s="88"/>
      <c r="F725" s="88"/>
      <c r="G725" s="88"/>
      <c r="H725" s="7"/>
    </row>
    <row r="726" spans="1:8" x14ac:dyDescent="0.2">
      <c r="A726" s="87"/>
      <c r="B726" s="88"/>
      <c r="C726" s="107"/>
      <c r="D726" s="108"/>
      <c r="E726" s="88"/>
      <c r="F726" s="88"/>
      <c r="G726" s="88"/>
      <c r="H726" s="7"/>
    </row>
    <row r="727" spans="1:8" x14ac:dyDescent="0.2">
      <c r="A727" s="87"/>
      <c r="B727" s="88"/>
      <c r="C727" s="107"/>
      <c r="D727" s="108"/>
      <c r="E727" s="88"/>
      <c r="F727" s="88"/>
      <c r="G727" s="88"/>
      <c r="H727" s="7"/>
    </row>
    <row r="728" spans="1:8" x14ac:dyDescent="0.2">
      <c r="A728" s="87"/>
      <c r="B728" s="88"/>
      <c r="C728" s="107"/>
      <c r="D728" s="108"/>
      <c r="E728" s="88"/>
      <c r="F728" s="88"/>
      <c r="G728" s="88"/>
      <c r="H728" s="7"/>
    </row>
    <row r="729" spans="1:8" x14ac:dyDescent="0.2">
      <c r="A729" s="87"/>
      <c r="B729" s="88"/>
      <c r="C729" s="107"/>
      <c r="D729" s="108"/>
      <c r="E729" s="88"/>
      <c r="F729" s="88"/>
      <c r="G729" s="88"/>
      <c r="H729" s="7"/>
    </row>
    <row r="730" spans="1:8" x14ac:dyDescent="0.2">
      <c r="A730" s="87"/>
      <c r="B730" s="88"/>
      <c r="C730" s="107"/>
      <c r="D730" s="108"/>
      <c r="E730" s="88"/>
      <c r="F730" s="88"/>
      <c r="G730" s="88"/>
      <c r="H730" s="7"/>
    </row>
    <row r="731" spans="1:8" x14ac:dyDescent="0.2">
      <c r="A731" s="87"/>
      <c r="B731" s="88"/>
      <c r="C731" s="107"/>
      <c r="D731" s="108"/>
      <c r="E731" s="88"/>
      <c r="F731" s="88"/>
      <c r="G731" s="88"/>
      <c r="H731" s="7"/>
    </row>
    <row r="732" spans="1:8" x14ac:dyDescent="0.2">
      <c r="A732" s="87"/>
      <c r="B732" s="88"/>
      <c r="C732" s="107"/>
      <c r="D732" s="108"/>
      <c r="E732" s="88"/>
      <c r="F732" s="88"/>
      <c r="G732" s="88"/>
      <c r="H732" s="7"/>
    </row>
    <row r="733" spans="1:8" x14ac:dyDescent="0.2">
      <c r="A733" s="87"/>
      <c r="B733" s="88"/>
      <c r="C733" s="107"/>
      <c r="D733" s="108"/>
      <c r="E733" s="88"/>
      <c r="F733" s="88"/>
      <c r="G733" s="88"/>
      <c r="H733" s="7"/>
    </row>
    <row r="734" spans="1:8" x14ac:dyDescent="0.2">
      <c r="A734" s="87"/>
      <c r="B734" s="88"/>
      <c r="C734" s="107"/>
      <c r="D734" s="108"/>
      <c r="E734" s="88"/>
      <c r="F734" s="88"/>
      <c r="G734" s="88"/>
      <c r="H734" s="7"/>
    </row>
    <row r="735" spans="1:8" x14ac:dyDescent="0.2">
      <c r="A735" s="87"/>
      <c r="B735" s="88"/>
      <c r="C735" s="107"/>
      <c r="D735" s="108"/>
      <c r="E735" s="88"/>
      <c r="F735" s="88"/>
      <c r="G735" s="88"/>
      <c r="H735" s="7"/>
    </row>
    <row r="736" spans="1:8" x14ac:dyDescent="0.2">
      <c r="A736" s="87"/>
      <c r="B736" s="88"/>
      <c r="C736" s="107"/>
      <c r="D736" s="108"/>
      <c r="E736" s="88"/>
      <c r="F736" s="88"/>
      <c r="G736" s="88"/>
      <c r="H736" s="7"/>
    </row>
    <row r="737" spans="1:8" x14ac:dyDescent="0.2">
      <c r="A737" s="87"/>
      <c r="B737" s="88"/>
      <c r="C737" s="107"/>
      <c r="D737" s="108"/>
      <c r="E737" s="88"/>
      <c r="F737" s="88"/>
      <c r="G737" s="88"/>
      <c r="H737" s="7"/>
    </row>
    <row r="738" spans="1:8" x14ac:dyDescent="0.2">
      <c r="A738" s="87"/>
      <c r="B738" s="88"/>
      <c r="C738" s="107"/>
      <c r="D738" s="108"/>
      <c r="E738" s="88"/>
      <c r="F738" s="88"/>
      <c r="G738" s="88"/>
      <c r="H738" s="7"/>
    </row>
    <row r="739" spans="1:8" x14ac:dyDescent="0.2">
      <c r="A739" s="87"/>
      <c r="B739" s="88"/>
      <c r="C739" s="107"/>
      <c r="D739" s="108"/>
      <c r="E739" s="88"/>
      <c r="F739" s="88"/>
      <c r="G739" s="88"/>
      <c r="H739" s="7"/>
    </row>
    <row r="740" spans="1:8" x14ac:dyDescent="0.2">
      <c r="A740" s="87"/>
      <c r="B740" s="88"/>
      <c r="C740" s="107"/>
      <c r="D740" s="108"/>
      <c r="E740" s="88"/>
      <c r="F740" s="88"/>
      <c r="G740" s="88"/>
      <c r="H740" s="7"/>
    </row>
    <row r="741" spans="1:8" x14ac:dyDescent="0.2">
      <c r="A741" s="87"/>
      <c r="B741" s="88"/>
      <c r="C741" s="107"/>
      <c r="D741" s="108"/>
      <c r="E741" s="88"/>
      <c r="F741" s="88"/>
      <c r="G741" s="88"/>
      <c r="H741" s="7"/>
    </row>
    <row r="742" spans="1:8" x14ac:dyDescent="0.2">
      <c r="A742" s="87"/>
      <c r="B742" s="88"/>
      <c r="C742" s="107"/>
      <c r="D742" s="108"/>
      <c r="E742" s="88"/>
      <c r="F742" s="88"/>
      <c r="G742" s="88"/>
      <c r="H742" s="7"/>
    </row>
    <row r="743" spans="1:8" x14ac:dyDescent="0.2">
      <c r="A743" s="87"/>
      <c r="B743" s="88"/>
      <c r="C743" s="107"/>
      <c r="D743" s="108"/>
      <c r="E743" s="88"/>
      <c r="F743" s="88"/>
      <c r="G743" s="88"/>
      <c r="H743" s="7"/>
    </row>
    <row r="744" spans="1:8" x14ac:dyDescent="0.2">
      <c r="A744" s="87"/>
      <c r="B744" s="88"/>
      <c r="C744" s="107"/>
      <c r="D744" s="108"/>
      <c r="E744" s="88"/>
      <c r="F744" s="88"/>
      <c r="G744" s="88"/>
      <c r="H744" s="7"/>
    </row>
    <row r="745" spans="1:8" x14ac:dyDescent="0.2">
      <c r="A745" s="87"/>
      <c r="B745" s="88"/>
      <c r="C745" s="107"/>
      <c r="D745" s="108"/>
      <c r="E745" s="88"/>
      <c r="F745" s="88"/>
      <c r="G745" s="88"/>
      <c r="H745" s="7"/>
    </row>
    <row r="746" spans="1:8" x14ac:dyDescent="0.2">
      <c r="A746" s="87"/>
      <c r="B746" s="88"/>
      <c r="C746" s="107"/>
      <c r="D746" s="108"/>
      <c r="E746" s="88"/>
      <c r="F746" s="88"/>
      <c r="G746" s="88"/>
      <c r="H746" s="7"/>
    </row>
    <row r="747" spans="1:8" x14ac:dyDescent="0.2">
      <c r="A747" s="87"/>
      <c r="B747" s="88"/>
      <c r="C747" s="107"/>
      <c r="D747" s="108"/>
      <c r="E747" s="88"/>
      <c r="F747" s="88"/>
      <c r="G747" s="88"/>
      <c r="H747" s="7"/>
    </row>
    <row r="748" spans="1:8" x14ac:dyDescent="0.2">
      <c r="A748" s="87"/>
      <c r="B748" s="88"/>
      <c r="C748" s="107"/>
      <c r="D748" s="108"/>
      <c r="E748" s="88"/>
      <c r="F748" s="88"/>
      <c r="G748" s="88"/>
      <c r="H748" s="7"/>
    </row>
    <row r="749" spans="1:8" x14ac:dyDescent="0.2">
      <c r="A749" s="87"/>
      <c r="B749" s="88"/>
      <c r="C749" s="107"/>
      <c r="D749" s="108"/>
      <c r="E749" s="88"/>
      <c r="F749" s="88"/>
      <c r="G749" s="88"/>
      <c r="H749" s="7"/>
    </row>
    <row r="750" spans="1:8" x14ac:dyDescent="0.2">
      <c r="A750" s="87"/>
      <c r="B750" s="88"/>
      <c r="C750" s="107"/>
      <c r="D750" s="108"/>
      <c r="E750" s="88"/>
      <c r="F750" s="88"/>
      <c r="G750" s="88"/>
      <c r="H750" s="7"/>
    </row>
    <row r="751" spans="1:8" x14ac:dyDescent="0.2">
      <c r="A751" s="87"/>
      <c r="B751" s="88"/>
      <c r="C751" s="107"/>
      <c r="D751" s="108"/>
      <c r="E751" s="88"/>
      <c r="F751" s="88"/>
      <c r="G751" s="88"/>
      <c r="H751" s="7"/>
    </row>
    <row r="752" spans="1:8" x14ac:dyDescent="0.2">
      <c r="A752" s="87"/>
      <c r="B752" s="88"/>
      <c r="C752" s="107"/>
      <c r="D752" s="108"/>
      <c r="E752" s="88"/>
      <c r="F752" s="88"/>
      <c r="G752" s="88"/>
      <c r="H752" s="7"/>
    </row>
    <row r="753" spans="1:8" x14ac:dyDescent="0.2">
      <c r="A753" s="87"/>
      <c r="B753" s="88"/>
      <c r="C753" s="107"/>
      <c r="D753" s="108"/>
      <c r="E753" s="88"/>
      <c r="F753" s="88"/>
      <c r="G753" s="88"/>
      <c r="H753" s="7"/>
    </row>
  </sheetData>
  <autoFilter ref="A2:H2" xr:uid="{0A36B859-2AF8-42B1-B980-51EF615512CD}">
    <sortState ref="A3:H701">
      <sortCondition ref="B2"/>
    </sortState>
  </autoFilter>
  <phoneticPr fontId="1"/>
  <conditionalFormatting sqref="P3:S62">
    <cfRule type="expression" dxfId="1" priority="1">
      <formula>$S3="女"</formula>
    </cfRule>
    <cfRule type="expression" dxfId="0" priority="2">
      <formula>$S3="男"</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O46"/>
  <sheetViews>
    <sheetView tabSelected="1" zoomScaleNormal="100" zoomScaleSheetLayoutView="100" workbookViewId="0">
      <selection activeCell="T10" sqref="T10"/>
    </sheetView>
  </sheetViews>
  <sheetFormatPr defaultRowHeight="13.2" x14ac:dyDescent="0.2"/>
  <cols>
    <col min="1" max="1" width="3.88671875" customWidth="1"/>
    <col min="2" max="2" width="8.44140625" customWidth="1"/>
    <col min="3" max="3" width="18" customWidth="1"/>
    <col min="7" max="7" width="18.109375" customWidth="1"/>
    <col min="8" max="8" width="12.33203125" customWidth="1"/>
    <col min="15" max="15" width="5" hidden="1" customWidth="1"/>
  </cols>
  <sheetData>
    <row r="2" spans="1:15" ht="28.5" customHeight="1" x14ac:dyDescent="0.2">
      <c r="B2" s="146" t="s">
        <v>464</v>
      </c>
      <c r="C2" s="146"/>
      <c r="D2" s="146"/>
      <c r="E2" s="146"/>
      <c r="F2" s="146"/>
      <c r="G2" s="146"/>
      <c r="H2" s="146"/>
    </row>
    <row r="3" spans="1:15" ht="13.5" customHeight="1" x14ac:dyDescent="0.2">
      <c r="B3" s="8"/>
    </row>
    <row r="4" spans="1:15" ht="28.2" x14ac:dyDescent="0.2">
      <c r="B4" s="8" t="s">
        <v>123</v>
      </c>
      <c r="C4" s="8"/>
      <c r="D4" s="8"/>
    </row>
    <row r="5" spans="1:15" ht="28.2" x14ac:dyDescent="0.2">
      <c r="B5" s="8"/>
      <c r="C5" s="8"/>
      <c r="D5" s="8" t="s">
        <v>124</v>
      </c>
    </row>
    <row r="7" spans="1:15" ht="19.2" x14ac:dyDescent="0.2">
      <c r="B7" s="100" t="s">
        <v>125</v>
      </c>
    </row>
    <row r="9" spans="1:15" ht="19.8" thickBot="1" x14ac:dyDescent="0.25">
      <c r="D9" s="101" t="s">
        <v>126</v>
      </c>
      <c r="E9" s="102"/>
      <c r="F9" s="102"/>
      <c r="G9" s="102"/>
      <c r="H9" s="134"/>
    </row>
    <row r="11" spans="1:15" ht="13.8" thickBot="1" x14ac:dyDescent="0.25">
      <c r="A11" s="109" t="str">
        <f>IF(C13="","（　）","（○）")</f>
        <v>（　）</v>
      </c>
      <c r="B11" t="s">
        <v>127</v>
      </c>
    </row>
    <row r="12" spans="1:15" ht="18.45" customHeight="1" x14ac:dyDescent="0.2">
      <c r="B12" s="19" t="s">
        <v>0</v>
      </c>
      <c r="C12" s="60" t="str">
        <f>IF(専門部番号!O2="","",専門部番号!P1)</f>
        <v/>
      </c>
      <c r="D12" s="51"/>
      <c r="E12" s="51"/>
      <c r="F12" s="51"/>
      <c r="G12" s="51" t="str">
        <f>IF(専門部番号!O2="","",専門部番号!O1)</f>
        <v/>
      </c>
      <c r="H12" s="52"/>
      <c r="I12" s="24"/>
      <c r="J12" s="24"/>
      <c r="K12" s="24"/>
      <c r="L12" s="24"/>
      <c r="M12" s="24"/>
      <c r="N12" s="23"/>
    </row>
    <row r="13" spans="1:15" ht="18.45" customHeight="1" thickBot="1" x14ac:dyDescent="0.25">
      <c r="B13" s="20" t="s">
        <v>1</v>
      </c>
      <c r="C13" s="53"/>
      <c r="D13" s="54"/>
      <c r="E13" s="54"/>
      <c r="F13" s="4" t="s">
        <v>6</v>
      </c>
      <c r="G13" s="61" t="str">
        <f>IF(H13="","",VLOOKUP(H13,専門部番号!$B:$F,3,0))</f>
        <v/>
      </c>
      <c r="H13" s="55"/>
      <c r="I13" s="24"/>
      <c r="J13" s="24"/>
      <c r="K13" s="24"/>
      <c r="L13" s="24"/>
      <c r="M13" s="24"/>
      <c r="N13" s="23"/>
    </row>
    <row r="14" spans="1:15" ht="18.45" customHeight="1" x14ac:dyDescent="0.2">
      <c r="B14" s="18" t="s">
        <v>8</v>
      </c>
      <c r="C14" s="17" t="s">
        <v>7</v>
      </c>
      <c r="D14" s="17" t="s">
        <v>3</v>
      </c>
      <c r="E14" s="17" t="s">
        <v>4</v>
      </c>
      <c r="F14" s="17" t="s">
        <v>5</v>
      </c>
      <c r="G14" s="50" t="s">
        <v>2</v>
      </c>
      <c r="H14" s="49" t="s">
        <v>465</v>
      </c>
      <c r="I14" s="24"/>
      <c r="J14" s="24"/>
      <c r="K14" s="24"/>
      <c r="L14" s="24"/>
      <c r="M14" s="24"/>
      <c r="N14" s="22"/>
      <c r="O14" s="75" t="s">
        <v>122</v>
      </c>
    </row>
    <row r="15" spans="1:15" ht="18.45" customHeight="1" x14ac:dyDescent="0.2">
      <c r="B15" s="1">
        <v>1</v>
      </c>
      <c r="C15" s="59" t="str">
        <f>IF(H15="","",VLOOKUP(H15,専門部番号!$B:$F,3,0))</f>
        <v/>
      </c>
      <c r="D15" s="59" t="str">
        <f>IF(H15="","",VLOOKUP(VLOOKUP(H15,専門部番号!$B:$F,4,0),専門部番号!$U$2:$V$4,2,0))</f>
        <v/>
      </c>
      <c r="E15" s="65"/>
      <c r="F15" s="65"/>
      <c r="G15" s="63"/>
      <c r="H15" s="56"/>
      <c r="I15" s="24"/>
      <c r="J15" s="24"/>
      <c r="K15" s="24"/>
      <c r="L15" s="24"/>
      <c r="M15" s="24"/>
      <c r="N15" s="23"/>
      <c r="O15" s="81">
        <v>1</v>
      </c>
    </row>
    <row r="16" spans="1:15" ht="18.45" customHeight="1" x14ac:dyDescent="0.2">
      <c r="B16" s="1">
        <v>2</v>
      </c>
      <c r="C16" s="59" t="str">
        <f>IF(H16="","",VLOOKUP(H16,専門部番号!$B:$F,3,0))</f>
        <v/>
      </c>
      <c r="D16" s="59" t="str">
        <f>IF(H16="","",VLOOKUP(VLOOKUP(H16,専門部番号!$B:$F,4,0),専門部番号!$U$2:$V$4,2,0))</f>
        <v/>
      </c>
      <c r="E16" s="65"/>
      <c r="F16" s="65"/>
      <c r="G16" s="63"/>
      <c r="H16" s="56"/>
      <c r="I16" s="24"/>
      <c r="J16" s="24"/>
      <c r="K16" s="24"/>
      <c r="L16" s="24"/>
      <c r="M16" s="24"/>
      <c r="N16" s="23"/>
      <c r="O16" s="81">
        <v>2</v>
      </c>
    </row>
    <row r="17" spans="1:15" ht="18.45" customHeight="1" x14ac:dyDescent="0.2">
      <c r="B17" s="1">
        <v>3</v>
      </c>
      <c r="C17" s="59" t="str">
        <f>IF(H17="","",VLOOKUP(H17,専門部番号!$B:$F,3,0))</f>
        <v/>
      </c>
      <c r="D17" s="59" t="str">
        <f>IF(H17="","",VLOOKUP(VLOOKUP(H17,専門部番号!$B:$F,4,0),専門部番号!$U$2:$V$4,2,0))</f>
        <v/>
      </c>
      <c r="E17" s="65"/>
      <c r="F17" s="65"/>
      <c r="G17" s="63"/>
      <c r="H17" s="56"/>
      <c r="I17" s="24"/>
      <c r="J17" s="24"/>
      <c r="K17" s="24"/>
      <c r="L17" s="24"/>
      <c r="M17" s="24"/>
      <c r="N17" s="23"/>
      <c r="O17" s="81">
        <v>3</v>
      </c>
    </row>
    <row r="18" spans="1:15" ht="18.45" customHeight="1" x14ac:dyDescent="0.2">
      <c r="B18" s="1">
        <v>4</v>
      </c>
      <c r="C18" s="59" t="str">
        <f>IF(H18="","",VLOOKUP(H18,専門部番号!$B:$F,3,0))</f>
        <v/>
      </c>
      <c r="D18" s="59" t="str">
        <f>IF(H18="","",VLOOKUP(VLOOKUP(H18,専門部番号!$B:$F,4,0),専門部番号!$U$2:$V$4,2,0))</f>
        <v/>
      </c>
      <c r="E18" s="65"/>
      <c r="F18" s="65"/>
      <c r="G18" s="63"/>
      <c r="H18" s="56"/>
      <c r="I18" s="24"/>
      <c r="J18" s="24"/>
      <c r="K18" s="24"/>
      <c r="L18" s="24"/>
      <c r="M18" s="24"/>
      <c r="N18" s="23"/>
      <c r="O18" s="81">
        <v>4</v>
      </c>
    </row>
    <row r="19" spans="1:15" ht="18.45" customHeight="1" x14ac:dyDescent="0.2">
      <c r="B19" s="1">
        <v>5</v>
      </c>
      <c r="C19" s="59" t="str">
        <f>IF(H19="","",VLOOKUP(H19,専門部番号!$B:$F,3,0))</f>
        <v/>
      </c>
      <c r="D19" s="59" t="str">
        <f>IF(H19="","",VLOOKUP(VLOOKUP(H19,専門部番号!$B:$F,4,0),専門部番号!$U$2:$V$4,2,0))</f>
        <v/>
      </c>
      <c r="E19" s="65"/>
      <c r="F19" s="65"/>
      <c r="G19" s="63"/>
      <c r="H19" s="56"/>
      <c r="I19" s="24"/>
      <c r="J19" s="24"/>
      <c r="K19" s="24"/>
      <c r="L19" s="24"/>
      <c r="M19" s="24"/>
      <c r="N19" s="23"/>
      <c r="O19" s="81">
        <v>5</v>
      </c>
    </row>
    <row r="20" spans="1:15" ht="18.45" customHeight="1" x14ac:dyDescent="0.2">
      <c r="B20" s="1">
        <v>6</v>
      </c>
      <c r="C20" s="59" t="str">
        <f>IF(H20="","",VLOOKUP(H20,専門部番号!$B:$F,3,0))</f>
        <v/>
      </c>
      <c r="D20" s="59" t="str">
        <f>IF(H20="","",VLOOKUP(VLOOKUP(H20,専門部番号!$B:$F,4,0),専門部番号!$U$2:$V$4,2,0))</f>
        <v/>
      </c>
      <c r="E20" s="65"/>
      <c r="F20" s="65"/>
      <c r="G20" s="63"/>
      <c r="H20" s="56"/>
      <c r="I20" s="24"/>
      <c r="J20" s="24"/>
      <c r="K20" s="24"/>
      <c r="L20" s="24"/>
      <c r="M20" s="24"/>
      <c r="N20" s="23"/>
      <c r="O20" s="81">
        <v>6</v>
      </c>
    </row>
    <row r="21" spans="1:15" ht="18.45" customHeight="1" x14ac:dyDescent="0.2">
      <c r="B21" s="103">
        <v>7</v>
      </c>
      <c r="C21" s="59" t="str">
        <f>IF(H21="","",VLOOKUP(H21,専門部番号!$B:$F,3,0))</f>
        <v/>
      </c>
      <c r="D21" s="59" t="str">
        <f>IF(H21="","",VLOOKUP(VLOOKUP(H21,専門部番号!$B:$F,4,0),専門部番号!$U$2:$V$4,2,0))</f>
        <v/>
      </c>
      <c r="E21" s="104"/>
      <c r="F21" s="104"/>
      <c r="G21" s="105"/>
      <c r="H21" s="106"/>
      <c r="I21" s="24"/>
      <c r="J21" s="24"/>
      <c r="K21" s="24"/>
      <c r="L21" s="24"/>
      <c r="M21" s="24"/>
      <c r="N21" s="23"/>
      <c r="O21" s="81">
        <v>7</v>
      </c>
    </row>
    <row r="22" spans="1:15" ht="18.45" customHeight="1" x14ac:dyDescent="0.2">
      <c r="B22" s="103">
        <v>8</v>
      </c>
      <c r="C22" s="59" t="str">
        <f>IF(H22="","",VLOOKUP(H22,専門部番号!$B:$F,3,0))</f>
        <v/>
      </c>
      <c r="D22" s="59" t="str">
        <f>IF(H22="","",VLOOKUP(VLOOKUP(H22,専門部番号!$B:$F,4,0),専門部番号!$U$2:$V$4,2,0))</f>
        <v/>
      </c>
      <c r="E22" s="104"/>
      <c r="F22" s="104"/>
      <c r="G22" s="105"/>
      <c r="H22" s="106"/>
      <c r="I22" s="24"/>
      <c r="J22" s="24"/>
      <c r="K22" s="24"/>
      <c r="L22" s="24"/>
      <c r="M22" s="24"/>
      <c r="N22" s="23"/>
      <c r="O22" s="81">
        <v>8</v>
      </c>
    </row>
    <row r="23" spans="1:15" ht="18.45" customHeight="1" x14ac:dyDescent="0.2">
      <c r="B23" s="103">
        <v>9</v>
      </c>
      <c r="C23" s="59" t="str">
        <f>IF(H23="","",VLOOKUP(H23,専門部番号!$B:$F,3,0))</f>
        <v/>
      </c>
      <c r="D23" s="59" t="str">
        <f>IF(H23="","",VLOOKUP(VLOOKUP(H23,専門部番号!$B:$F,4,0),専門部番号!$U$2:$V$4,2,0))</f>
        <v/>
      </c>
      <c r="E23" s="104"/>
      <c r="F23" s="104"/>
      <c r="G23" s="105"/>
      <c r="H23" s="106"/>
      <c r="I23" s="24"/>
      <c r="J23" s="24"/>
      <c r="K23" s="24"/>
      <c r="L23" s="24"/>
      <c r="M23" s="24"/>
      <c r="N23" s="23"/>
      <c r="O23" s="81">
        <v>9</v>
      </c>
    </row>
    <row r="24" spans="1:15" ht="18.45" customHeight="1" thickBot="1" x14ac:dyDescent="0.25">
      <c r="B24" s="77" t="s">
        <v>410</v>
      </c>
      <c r="C24" s="62" t="str">
        <f>IF(H24="","",VLOOKUP(H24,専門部番号!$B:$F,3,0))</f>
        <v/>
      </c>
      <c r="D24" s="62" t="str">
        <f>IF(H24="","",VLOOKUP(VLOOKUP(H24,専門部番号!$B:$F,4,0),専門部番号!$U$2:$V$4,2,0))</f>
        <v/>
      </c>
      <c r="E24" s="135"/>
      <c r="F24" s="135"/>
      <c r="G24" s="64"/>
      <c r="H24" s="55"/>
      <c r="I24" s="24"/>
      <c r="J24" s="24"/>
      <c r="K24" s="24"/>
      <c r="L24" s="24"/>
      <c r="M24" s="24"/>
      <c r="N24" s="23"/>
      <c r="O24" s="131" t="s">
        <v>444</v>
      </c>
    </row>
    <row r="25" spans="1:15" x14ac:dyDescent="0.2">
      <c r="B25" s="6"/>
      <c r="C25" s="7"/>
      <c r="D25" s="7"/>
      <c r="E25" s="7"/>
      <c r="F25" s="7"/>
      <c r="G25" s="7"/>
      <c r="I25" s="21"/>
      <c r="J25" s="21"/>
      <c r="K25" s="21"/>
      <c r="L25" s="21"/>
      <c r="M25" s="21"/>
    </row>
    <row r="26" spans="1:15" x14ac:dyDescent="0.2">
      <c r="B26" s="21"/>
      <c r="C26" s="21"/>
      <c r="D26" s="21"/>
      <c r="E26" s="21"/>
      <c r="F26" s="21"/>
      <c r="G26" s="7"/>
      <c r="I26" s="21"/>
      <c r="J26" s="21"/>
      <c r="K26" s="21"/>
      <c r="L26" s="21"/>
      <c r="M26" s="21"/>
    </row>
    <row r="27" spans="1:15" ht="13.8" thickBot="1" x14ac:dyDescent="0.25">
      <c r="A27" s="109" t="str">
        <f>IF(C29="","（　）","（○）")</f>
        <v>（　）</v>
      </c>
      <c r="B27" t="s">
        <v>411</v>
      </c>
    </row>
    <row r="28" spans="1:15" ht="18.45" customHeight="1" x14ac:dyDescent="0.2">
      <c r="B28" s="19" t="s">
        <v>0</v>
      </c>
      <c r="C28" s="60" t="str">
        <f>IF(専門部番号!O2="","",専門部番号!P1)</f>
        <v/>
      </c>
      <c r="D28" s="51"/>
      <c r="E28" s="51"/>
      <c r="F28" s="51"/>
      <c r="G28" s="51" t="str">
        <f>IF(専門部番号!O2="","",専門部番号!O1)</f>
        <v/>
      </c>
      <c r="H28" s="52"/>
      <c r="I28" s="24"/>
      <c r="J28" s="24"/>
      <c r="K28" s="24"/>
      <c r="L28" s="24"/>
      <c r="M28" s="24"/>
      <c r="N28" s="23"/>
    </row>
    <row r="29" spans="1:15" ht="18.45" customHeight="1" thickBot="1" x14ac:dyDescent="0.25">
      <c r="B29" s="20" t="s">
        <v>1</v>
      </c>
      <c r="C29" s="53"/>
      <c r="D29" s="54"/>
      <c r="E29" s="54"/>
      <c r="F29" s="4" t="s">
        <v>6</v>
      </c>
      <c r="G29" s="61"/>
      <c r="H29" s="55">
        <v>1006</v>
      </c>
      <c r="I29" s="24"/>
      <c r="J29" s="24"/>
      <c r="K29" s="24"/>
      <c r="L29" s="24"/>
      <c r="M29" s="24"/>
      <c r="N29" s="23"/>
    </row>
    <row r="30" spans="1:15" ht="18.45" customHeight="1" x14ac:dyDescent="0.2">
      <c r="B30" s="18" t="s">
        <v>8</v>
      </c>
      <c r="C30" s="17" t="s">
        <v>7</v>
      </c>
      <c r="D30" s="17" t="s">
        <v>3</v>
      </c>
      <c r="E30" s="17" t="s">
        <v>4</v>
      </c>
      <c r="F30" s="17" t="s">
        <v>5</v>
      </c>
      <c r="G30" s="50" t="s">
        <v>2</v>
      </c>
      <c r="H30" s="49" t="s">
        <v>465</v>
      </c>
      <c r="I30" s="24"/>
      <c r="J30" s="24"/>
      <c r="K30" s="24"/>
      <c r="L30" s="24"/>
      <c r="M30" s="24"/>
      <c r="N30" s="22"/>
      <c r="O30" s="75" t="s">
        <v>122</v>
      </c>
    </row>
    <row r="31" spans="1:15" ht="18.45" customHeight="1" x14ac:dyDescent="0.2">
      <c r="B31" s="1">
        <v>1</v>
      </c>
      <c r="C31" s="59" t="str">
        <f>IF(H31="","",VLOOKUP(H31,専門部番号!$B:$F,3,0))</f>
        <v/>
      </c>
      <c r="D31" s="59" t="str">
        <f>IF(H31="","",VLOOKUP(VLOOKUP(H31,専門部番号!$B:$F,4,0),専門部番号!$U$2:$V$4,2,0))</f>
        <v/>
      </c>
      <c r="E31" s="65"/>
      <c r="F31" s="65"/>
      <c r="G31" s="63"/>
      <c r="H31" s="56"/>
      <c r="I31" s="24"/>
      <c r="J31" s="24"/>
      <c r="K31" s="24"/>
      <c r="L31" s="24"/>
      <c r="M31" s="24"/>
      <c r="N31" s="23"/>
      <c r="O31" s="81">
        <v>1</v>
      </c>
    </row>
    <row r="32" spans="1:15" ht="18.45" customHeight="1" x14ac:dyDescent="0.2">
      <c r="B32" s="1">
        <v>2</v>
      </c>
      <c r="C32" s="59" t="str">
        <f>IF(H32="","",VLOOKUP(H32,専門部番号!$B:$F,3,0))</f>
        <v/>
      </c>
      <c r="D32" s="59" t="str">
        <f>IF(H32="","",VLOOKUP(VLOOKUP(H32,専門部番号!$B:$F,4,0),専門部番号!$U$2:$V$4,2,0))</f>
        <v/>
      </c>
      <c r="E32" s="65"/>
      <c r="F32" s="65"/>
      <c r="G32" s="63"/>
      <c r="H32" s="56"/>
      <c r="I32" s="24"/>
      <c r="J32" s="24"/>
      <c r="K32" s="24"/>
      <c r="L32" s="24"/>
      <c r="M32" s="24"/>
      <c r="N32" s="23"/>
      <c r="O32" s="81">
        <v>2</v>
      </c>
    </row>
    <row r="33" spans="2:15" ht="18.45" customHeight="1" x14ac:dyDescent="0.2">
      <c r="B33" s="1">
        <v>3</v>
      </c>
      <c r="C33" s="59" t="str">
        <f>IF(H33="","",VLOOKUP(H33,専門部番号!$B:$F,3,0))</f>
        <v/>
      </c>
      <c r="D33" s="59" t="str">
        <f>IF(H33="","",VLOOKUP(VLOOKUP(H33,専門部番号!$B:$F,4,0),専門部番号!$U$2:$V$4,2,0))</f>
        <v/>
      </c>
      <c r="E33" s="65"/>
      <c r="F33" s="65"/>
      <c r="G33" s="63"/>
      <c r="H33" s="56"/>
      <c r="I33" s="24"/>
      <c r="J33" s="24"/>
      <c r="K33" s="24"/>
      <c r="L33" s="24"/>
      <c r="M33" s="24"/>
      <c r="N33" s="23"/>
      <c r="O33" s="81">
        <v>3</v>
      </c>
    </row>
    <row r="34" spans="2:15" ht="18.45" customHeight="1" x14ac:dyDescent="0.2">
      <c r="B34" s="1">
        <v>4</v>
      </c>
      <c r="C34" s="59" t="str">
        <f>IF(H34="","",VLOOKUP(H34,専門部番号!$B:$F,3,0))</f>
        <v/>
      </c>
      <c r="D34" s="59" t="str">
        <f>IF(H34="","",VLOOKUP(VLOOKUP(H34,専門部番号!$B:$F,4,0),専門部番号!$U$2:$V$4,2,0))</f>
        <v/>
      </c>
      <c r="E34" s="65"/>
      <c r="F34" s="65"/>
      <c r="G34" s="63"/>
      <c r="H34" s="56"/>
      <c r="I34" s="24"/>
      <c r="J34" s="24"/>
      <c r="K34" s="24"/>
      <c r="L34" s="24"/>
      <c r="M34" s="24"/>
      <c r="N34" s="23"/>
      <c r="O34" s="81">
        <v>4</v>
      </c>
    </row>
    <row r="35" spans="2:15" ht="18.45" customHeight="1" x14ac:dyDescent="0.2">
      <c r="B35" s="1">
        <v>5</v>
      </c>
      <c r="C35" s="59" t="str">
        <f>IF(H35="","",VLOOKUP(H35,専門部番号!$B:$F,3,0))</f>
        <v/>
      </c>
      <c r="D35" s="59" t="str">
        <f>IF(H35="","",VLOOKUP(VLOOKUP(H35,専門部番号!$B:$F,4,0),専門部番号!$U$2:$V$4,2,0))</f>
        <v/>
      </c>
      <c r="E35" s="65"/>
      <c r="F35" s="65"/>
      <c r="G35" s="63"/>
      <c r="H35" s="56"/>
      <c r="I35" s="24"/>
      <c r="J35" s="24"/>
      <c r="K35" s="24"/>
      <c r="L35" s="24"/>
      <c r="M35" s="24"/>
      <c r="N35" s="23"/>
      <c r="O35" s="81">
        <v>5</v>
      </c>
    </row>
    <row r="36" spans="2:15" ht="18.45" customHeight="1" x14ac:dyDescent="0.2">
      <c r="B36" s="1">
        <v>6</v>
      </c>
      <c r="C36" s="59" t="str">
        <f>IF(H36="","",VLOOKUP(H36,専門部番号!$B:$F,3,0))</f>
        <v/>
      </c>
      <c r="D36" s="59" t="str">
        <f>IF(H36="","",VLOOKUP(VLOOKUP(H36,専門部番号!$B:$F,4,0),専門部番号!$U$2:$V$4,2,0))</f>
        <v/>
      </c>
      <c r="E36" s="65"/>
      <c r="F36" s="65"/>
      <c r="G36" s="63"/>
      <c r="H36" s="56"/>
      <c r="I36" s="24"/>
      <c r="J36" s="24"/>
      <c r="K36" s="24"/>
      <c r="L36" s="24"/>
      <c r="M36" s="24"/>
      <c r="N36" s="23"/>
      <c r="O36" s="81">
        <v>6</v>
      </c>
    </row>
    <row r="37" spans="2:15" ht="18.45" customHeight="1" x14ac:dyDescent="0.2">
      <c r="B37" s="103">
        <v>7</v>
      </c>
      <c r="C37" s="59" t="str">
        <f>IF(H37="","",VLOOKUP(H37,専門部番号!$B:$F,3,0))</f>
        <v/>
      </c>
      <c r="D37" s="59" t="str">
        <f>IF(H37="","",VLOOKUP(VLOOKUP(H37,専門部番号!$B:$F,4,0),専門部番号!$U$2:$V$4,2,0))</f>
        <v/>
      </c>
      <c r="E37" s="104"/>
      <c r="F37" s="104"/>
      <c r="G37" s="105"/>
      <c r="H37" s="106"/>
      <c r="I37" s="24"/>
      <c r="J37" s="24"/>
      <c r="K37" s="24"/>
      <c r="L37" s="24"/>
      <c r="M37" s="24"/>
      <c r="N37" s="23"/>
      <c r="O37" s="81">
        <v>7</v>
      </c>
    </row>
    <row r="38" spans="2:15" ht="18.45" customHeight="1" thickBot="1" x14ac:dyDescent="0.25">
      <c r="B38" s="77" t="s">
        <v>410</v>
      </c>
      <c r="C38" s="62" t="str">
        <f>IF(H38="","",VLOOKUP(H38,専門部番号!$B:$F,3,0))</f>
        <v/>
      </c>
      <c r="D38" s="62" t="str">
        <f>IF(H38="","",VLOOKUP(VLOOKUP(H38,専門部番号!$B:$F,4,0),専門部番号!$U$2:$V$4,2,0))</f>
        <v/>
      </c>
      <c r="E38" s="135"/>
      <c r="F38" s="135"/>
      <c r="G38" s="64"/>
      <c r="H38" s="55"/>
      <c r="I38" s="24"/>
      <c r="J38" s="24"/>
      <c r="K38" s="24"/>
      <c r="L38" s="24"/>
      <c r="M38" s="24"/>
      <c r="N38" s="23"/>
      <c r="O38" s="131" t="s">
        <v>444</v>
      </c>
    </row>
    <row r="39" spans="2:15" x14ac:dyDescent="0.2">
      <c r="B39" s="21"/>
      <c r="C39" s="21"/>
      <c r="D39" s="21"/>
      <c r="E39" s="21"/>
      <c r="F39" s="21"/>
    </row>
    <row r="40" spans="2:15" x14ac:dyDescent="0.2">
      <c r="B40" s="21"/>
      <c r="C40" s="21"/>
      <c r="D40" s="21"/>
      <c r="E40" s="21"/>
      <c r="F40" s="21"/>
    </row>
    <row r="41" spans="2:15" x14ac:dyDescent="0.2">
      <c r="B41" s="147" t="s">
        <v>412</v>
      </c>
      <c r="C41" s="147"/>
      <c r="D41" s="147"/>
      <c r="E41" s="147"/>
      <c r="F41" s="147"/>
      <c r="G41" s="147"/>
      <c r="H41" s="147"/>
    </row>
    <row r="42" spans="2:15" x14ac:dyDescent="0.2">
      <c r="B42" s="147"/>
      <c r="C42" s="147"/>
      <c r="D42" s="147"/>
      <c r="E42" s="147"/>
      <c r="F42" s="147"/>
      <c r="G42" s="147"/>
      <c r="H42" s="147"/>
    </row>
    <row r="43" spans="2:15" x14ac:dyDescent="0.2">
      <c r="B43" s="147" t="s">
        <v>413</v>
      </c>
      <c r="C43" s="147"/>
      <c r="D43" s="147"/>
      <c r="E43" s="147"/>
      <c r="F43" s="147"/>
      <c r="G43" s="147"/>
      <c r="H43" s="147"/>
    </row>
    <row r="44" spans="2:15" x14ac:dyDescent="0.2">
      <c r="B44" s="147"/>
      <c r="C44" s="147"/>
      <c r="D44" s="147"/>
      <c r="E44" s="147"/>
      <c r="F44" s="147"/>
      <c r="G44" s="147"/>
      <c r="H44" s="147"/>
    </row>
    <row r="45" spans="2:15" x14ac:dyDescent="0.2">
      <c r="B45" s="147" t="s">
        <v>414</v>
      </c>
      <c r="C45" s="147"/>
      <c r="D45" s="147"/>
      <c r="E45" s="147"/>
      <c r="F45" s="147"/>
      <c r="G45" s="147"/>
      <c r="H45" s="147"/>
    </row>
    <row r="46" spans="2:15" x14ac:dyDescent="0.2">
      <c r="B46" s="147"/>
      <c r="C46" s="147"/>
      <c r="D46" s="147"/>
      <c r="E46" s="147"/>
      <c r="F46" s="147"/>
      <c r="G46" s="147"/>
      <c r="H46" s="147"/>
    </row>
  </sheetData>
  <mergeCells count="4">
    <mergeCell ref="B2:H2"/>
    <mergeCell ref="B41:H42"/>
    <mergeCell ref="B43:H44"/>
    <mergeCell ref="B45:H46"/>
  </mergeCells>
  <phoneticPr fontId="1"/>
  <dataValidations count="1">
    <dataValidation type="whole" imeMode="halfAlpha" operator="greaterThanOrEqual" allowBlank="1" showInputMessage="1" showErrorMessage="1" errorTitle="入力エラー" error="数字のみ入力してください" sqref="H9" xr:uid="{08A353D4-5D5B-4E5B-AEEB-C0548CBA0195}">
      <formula1>0</formula1>
    </dataValidation>
  </dataValidations>
  <printOptions horizontalCentered="1"/>
  <pageMargins left="0.27559055118110237" right="0.27559055118110237" top="0.62992125984251968" bottom="0.62992125984251968"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print="0" autoLine="0" autoPict="0">
                <anchor>
                  <from>
                    <xdr:col>9</xdr:col>
                    <xdr:colOff>0</xdr:colOff>
                    <xdr:row>4</xdr:row>
                    <xdr:rowOff>99060</xdr:rowOff>
                  </from>
                  <to>
                    <xdr:col>11</xdr:col>
                    <xdr:colOff>0</xdr:colOff>
                    <xdr:row>4</xdr:row>
                    <xdr:rowOff>335280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errorStyle="warning" imeMode="halfAlpha" allowBlank="1" showDropDown="1" showInputMessage="1" showErrorMessage="1" error="専門部番号を確認して入力してください。" xr:uid="{01B37EA8-F8C2-416D-AEB0-B205065DAD3D}">
          <x14:formula1>
            <xm:f>専門部番号!$R$3:$R$62</xm:f>
          </x14:formula1>
          <xm:sqref>H15:H24 H31:H38 H29 H13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Q46"/>
  <sheetViews>
    <sheetView zoomScaleNormal="100" workbookViewId="0">
      <selection activeCell="H15" sqref="H15"/>
    </sheetView>
  </sheetViews>
  <sheetFormatPr defaultRowHeight="13.2" x14ac:dyDescent="0.2"/>
  <cols>
    <col min="1" max="1" width="3.88671875" customWidth="1"/>
    <col min="2" max="2" width="8.44140625" customWidth="1"/>
    <col min="3" max="3" width="18" customWidth="1"/>
    <col min="7" max="7" width="18.109375" customWidth="1"/>
    <col min="8" max="8" width="12.33203125" customWidth="1"/>
    <col min="17" max="17" width="5" hidden="1" customWidth="1"/>
  </cols>
  <sheetData>
    <row r="2" spans="2:17" ht="28.2" x14ac:dyDescent="0.2">
      <c r="B2" s="146" t="s">
        <v>464</v>
      </c>
      <c r="C2" s="146"/>
      <c r="D2" s="146"/>
      <c r="E2" s="146"/>
      <c r="F2" s="146"/>
      <c r="G2" s="146"/>
      <c r="H2" s="146"/>
    </row>
    <row r="3" spans="2:17" ht="13.5" customHeight="1" x14ac:dyDescent="0.2">
      <c r="B3" s="8"/>
    </row>
    <row r="4" spans="2:17" ht="28.2" x14ac:dyDescent="0.2">
      <c r="B4" s="8" t="s">
        <v>123</v>
      </c>
      <c r="C4" s="8"/>
      <c r="D4" s="8"/>
    </row>
    <row r="5" spans="2:17" ht="28.2" x14ac:dyDescent="0.2">
      <c r="B5" s="8"/>
      <c r="C5" s="8"/>
      <c r="D5" s="8" t="s">
        <v>415</v>
      </c>
    </row>
    <row r="7" spans="2:17" ht="19.2" x14ac:dyDescent="0.2">
      <c r="B7" s="100" t="s">
        <v>125</v>
      </c>
    </row>
    <row r="9" spans="2:17" ht="19.8" thickBot="1" x14ac:dyDescent="0.25">
      <c r="D9" s="101" t="s">
        <v>416</v>
      </c>
      <c r="E9" s="102"/>
      <c r="F9" s="102"/>
      <c r="G9" s="102"/>
      <c r="H9" s="134"/>
    </row>
    <row r="10" spans="2:17" x14ac:dyDescent="0.2">
      <c r="B10" s="25"/>
    </row>
    <row r="11" spans="2:17" ht="13.8" thickBot="1" x14ac:dyDescent="0.25">
      <c r="B11" t="s">
        <v>417</v>
      </c>
    </row>
    <row r="12" spans="2:17" ht="22.5" customHeight="1" x14ac:dyDescent="0.2">
      <c r="B12" s="19" t="s">
        <v>0</v>
      </c>
      <c r="C12" s="60" t="str">
        <f>IF(専門部番号!O2="","",専門部番号!P1)</f>
        <v/>
      </c>
      <c r="D12" s="3"/>
      <c r="E12" s="3"/>
      <c r="F12" s="3"/>
      <c r="G12" s="3" t="str">
        <f>IF(専門部番号!O2="","",専門部番号!O1)</f>
        <v/>
      </c>
      <c r="H12" s="52"/>
      <c r="I12" s="24"/>
      <c r="J12" s="24"/>
      <c r="K12" s="24"/>
      <c r="L12" s="24"/>
      <c r="M12" s="24"/>
      <c r="N12" s="23"/>
    </row>
    <row r="13" spans="2:17" ht="22.5" customHeight="1" thickBot="1" x14ac:dyDescent="0.25">
      <c r="B13" s="20" t="s">
        <v>1</v>
      </c>
      <c r="C13" s="11"/>
      <c r="D13" s="4"/>
      <c r="E13" s="4"/>
      <c r="F13" s="4" t="s">
        <v>6</v>
      </c>
      <c r="G13" s="58" t="str">
        <f>IF(H13="","",VLOOKUP(H13,専門部番号!$B:$F,3,0))</f>
        <v/>
      </c>
      <c r="H13" s="55"/>
      <c r="I13" s="24"/>
      <c r="J13" s="24"/>
      <c r="K13" s="24"/>
      <c r="L13" s="24"/>
      <c r="M13" s="24"/>
      <c r="N13" s="23"/>
    </row>
    <row r="14" spans="2:17" ht="22.5" customHeight="1" x14ac:dyDescent="0.2">
      <c r="B14" s="2"/>
      <c r="C14" s="17" t="s">
        <v>7</v>
      </c>
      <c r="D14" s="17" t="s">
        <v>3</v>
      </c>
      <c r="E14" s="17" t="s">
        <v>4</v>
      </c>
      <c r="F14" s="17" t="s">
        <v>5</v>
      </c>
      <c r="G14" s="17" t="s">
        <v>2</v>
      </c>
      <c r="H14" s="57" t="s">
        <v>465</v>
      </c>
      <c r="I14" s="24"/>
      <c r="J14" s="24"/>
      <c r="K14" s="24"/>
      <c r="L14" s="24"/>
      <c r="M14" s="24"/>
      <c r="N14" s="22"/>
      <c r="Q14" s="75" t="s">
        <v>122</v>
      </c>
    </row>
    <row r="15" spans="2:17" ht="22.5" customHeight="1" x14ac:dyDescent="0.2">
      <c r="B15" s="111">
        <v>1</v>
      </c>
      <c r="C15" s="59" t="str">
        <f>IF(H15="","",VLOOKUP(H15,専門部番号!$B:$F,3,0))</f>
        <v/>
      </c>
      <c r="D15" s="93" t="str">
        <f>IF(H15="","",VLOOKUP(VLOOKUP(H15,専門部番号!$B:$F,4,0),専門部番号!$U$2:$V$4,2,0))</f>
        <v/>
      </c>
      <c r="E15" s="67"/>
      <c r="F15" s="67"/>
      <c r="G15" s="67"/>
      <c r="H15" s="56"/>
      <c r="I15" s="24"/>
      <c r="J15" s="24"/>
      <c r="K15" s="24"/>
      <c r="L15" s="24"/>
      <c r="M15" s="24"/>
      <c r="N15" s="23"/>
      <c r="Q15" s="81">
        <v>1</v>
      </c>
    </row>
    <row r="16" spans="2:17" ht="22.5" customHeight="1" x14ac:dyDescent="0.2">
      <c r="B16" s="111">
        <v>2</v>
      </c>
      <c r="C16" s="59" t="str">
        <f>IF(H16="","",VLOOKUP(H16,専門部番号!$B:$F,3,0))</f>
        <v/>
      </c>
      <c r="D16" s="91" t="str">
        <f>IF(H16="","",VLOOKUP(VLOOKUP(H16,専門部番号!$B:$F,4,0),専門部番号!$U$2:$V$4,2,0))</f>
        <v/>
      </c>
      <c r="E16" s="67"/>
      <c r="F16" s="67"/>
      <c r="G16" s="67"/>
      <c r="H16" s="56"/>
      <c r="I16" s="24"/>
      <c r="J16" s="24"/>
      <c r="K16" s="24"/>
      <c r="L16" s="24"/>
      <c r="M16" s="24"/>
      <c r="N16" s="23"/>
      <c r="Q16" s="81">
        <v>2</v>
      </c>
    </row>
    <row r="17" spans="2:17" ht="22.5" customHeight="1" x14ac:dyDescent="0.2">
      <c r="B17" s="111">
        <v>3</v>
      </c>
      <c r="C17" s="59" t="str">
        <f>IF(H17="","",VLOOKUP(H17,専門部番号!$B:$F,3,0))</f>
        <v/>
      </c>
      <c r="D17" s="91" t="str">
        <f>IF(H17="","",VLOOKUP(VLOOKUP(H17,専門部番号!$B:$F,4,0),専門部番号!$U$2:$V$4,2,0))</f>
        <v/>
      </c>
      <c r="E17" s="67"/>
      <c r="F17" s="67"/>
      <c r="G17" s="67"/>
      <c r="H17" s="56"/>
      <c r="I17" s="24"/>
      <c r="J17" s="24"/>
      <c r="K17" s="24"/>
      <c r="L17" s="24"/>
      <c r="M17" s="24"/>
      <c r="N17" s="23"/>
      <c r="Q17" s="81">
        <v>3</v>
      </c>
    </row>
    <row r="18" spans="2:17" ht="22.5" customHeight="1" x14ac:dyDescent="0.2">
      <c r="B18" s="111">
        <v>4</v>
      </c>
      <c r="C18" s="59" t="str">
        <f>IF(H18="","",VLOOKUP(H18,専門部番号!$B:$F,3,0))</f>
        <v/>
      </c>
      <c r="D18" s="91" t="str">
        <f>IF(H18="","",VLOOKUP(VLOOKUP(H18,専門部番号!$B:$F,4,0),専門部番号!$U$2:$V$4,2,0))</f>
        <v/>
      </c>
      <c r="E18" s="67"/>
      <c r="F18" s="67"/>
      <c r="G18" s="67"/>
      <c r="H18" s="56"/>
      <c r="I18" s="24"/>
      <c r="J18" s="24"/>
      <c r="K18" s="24"/>
      <c r="L18" s="24"/>
      <c r="M18" s="24"/>
      <c r="N18" s="23"/>
      <c r="Q18" s="81">
        <v>4</v>
      </c>
    </row>
    <row r="19" spans="2:17" ht="22.5" customHeight="1" x14ac:dyDescent="0.2">
      <c r="B19" s="112">
        <v>5</v>
      </c>
      <c r="C19" s="59" t="str">
        <f>IF(H19="","",VLOOKUP(H19,専門部番号!$B:$F,3,0))</f>
        <v/>
      </c>
      <c r="D19" s="91" t="str">
        <f>IF(H19="","",VLOOKUP(VLOOKUP(H19,専門部番号!$B:$F,4,0),専門部番号!$U$2:$V$4,2,0))</f>
        <v/>
      </c>
      <c r="E19" s="110"/>
      <c r="F19" s="110"/>
      <c r="G19" s="110"/>
      <c r="H19" s="106"/>
      <c r="I19" s="24"/>
      <c r="J19" s="24"/>
      <c r="K19" s="24"/>
      <c r="L19" s="24"/>
      <c r="M19" s="24"/>
      <c r="N19" s="23"/>
      <c r="Q19" s="81">
        <v>5</v>
      </c>
    </row>
    <row r="20" spans="2:17" ht="22.5" customHeight="1" x14ac:dyDescent="0.2">
      <c r="B20" s="112">
        <v>6</v>
      </c>
      <c r="C20" s="59" t="str">
        <f>IF(H20="","",VLOOKUP(H20,専門部番号!$B:$F,3,0))</f>
        <v/>
      </c>
      <c r="D20" s="91" t="str">
        <f>IF(H20="","",VLOOKUP(VLOOKUP(H20,専門部番号!$B:$F,4,0),専門部番号!$U$2:$V$4,2,0))</f>
        <v/>
      </c>
      <c r="E20" s="110"/>
      <c r="F20" s="110"/>
      <c r="G20" s="110"/>
      <c r="H20" s="106"/>
      <c r="I20" s="24"/>
      <c r="J20" s="24"/>
      <c r="K20" s="24"/>
      <c r="L20" s="24"/>
      <c r="M20" s="24"/>
      <c r="N20" s="23"/>
      <c r="Q20" s="81">
        <v>6</v>
      </c>
    </row>
    <row r="21" spans="2:17" ht="22.5" customHeight="1" x14ac:dyDescent="0.2">
      <c r="B21" s="112">
        <v>7</v>
      </c>
      <c r="C21" s="59" t="str">
        <f>IF(H21="","",VLOOKUP(H21,専門部番号!$B:$F,3,0))</f>
        <v/>
      </c>
      <c r="D21" s="91" t="str">
        <f>IF(H21="","",VLOOKUP(VLOOKUP(H21,専門部番号!$B:$F,4,0),専門部番号!$U$2:$V$4,2,0))</f>
        <v/>
      </c>
      <c r="E21" s="110"/>
      <c r="F21" s="110"/>
      <c r="G21" s="110"/>
      <c r="H21" s="106"/>
      <c r="I21" s="24"/>
      <c r="J21" s="24"/>
      <c r="K21" s="24"/>
      <c r="L21" s="24"/>
      <c r="M21" s="24"/>
      <c r="N21" s="23"/>
      <c r="Q21" s="81">
        <v>7</v>
      </c>
    </row>
    <row r="22" spans="2:17" ht="22.5" customHeight="1" thickBot="1" x14ac:dyDescent="0.25">
      <c r="B22" s="113" t="s">
        <v>410</v>
      </c>
      <c r="C22" s="62" t="str">
        <f>IF(H22="","",VLOOKUP(H22,専門部番号!$B:$F,3,0))</f>
        <v/>
      </c>
      <c r="D22" s="92" t="str">
        <f>IF(H22="","",VLOOKUP(VLOOKUP(H22,専門部番号!$B:$F,4,0),専門部番号!$U$2:$V$4,2,0))</f>
        <v/>
      </c>
      <c r="E22" s="130"/>
      <c r="F22" s="130"/>
      <c r="G22" s="68"/>
      <c r="H22" s="55"/>
      <c r="I22" s="24"/>
      <c r="J22" s="24"/>
      <c r="K22" s="24"/>
      <c r="L22" s="24"/>
      <c r="M22" s="24"/>
      <c r="N22" s="23"/>
      <c r="Q22" s="131" t="s">
        <v>444</v>
      </c>
    </row>
    <row r="23" spans="2:17" ht="13.5" customHeight="1" x14ac:dyDescent="0.2">
      <c r="B23" s="6"/>
      <c r="C23" s="7"/>
      <c r="D23" s="7"/>
      <c r="E23" s="7"/>
      <c r="F23" s="7"/>
      <c r="G23" s="7"/>
      <c r="I23" s="24"/>
      <c r="J23" s="24"/>
      <c r="K23" s="24"/>
      <c r="L23" s="24"/>
      <c r="M23" s="24"/>
      <c r="N23" s="23"/>
    </row>
    <row r="24" spans="2:17" x14ac:dyDescent="0.2">
      <c r="B24" s="21"/>
      <c r="C24" s="21"/>
      <c r="D24" s="21"/>
      <c r="E24" s="21"/>
      <c r="F24" s="21"/>
      <c r="I24" s="24"/>
      <c r="J24" s="24"/>
      <c r="K24" s="24"/>
      <c r="L24" s="24"/>
      <c r="M24" s="24"/>
      <c r="N24" s="23"/>
    </row>
    <row r="25" spans="2:17" x14ac:dyDescent="0.2">
      <c r="B25" s="147" t="s">
        <v>418</v>
      </c>
      <c r="C25" s="147"/>
      <c r="D25" s="147"/>
      <c r="E25" s="147"/>
      <c r="F25" s="147"/>
      <c r="G25" s="147"/>
      <c r="H25" s="147"/>
    </row>
    <row r="26" spans="2:17" x14ac:dyDescent="0.2">
      <c r="B26" s="147"/>
      <c r="C26" s="147"/>
      <c r="D26" s="147"/>
      <c r="E26" s="147"/>
      <c r="F26" s="147"/>
      <c r="G26" s="147"/>
      <c r="H26" s="147"/>
    </row>
    <row r="27" spans="2:17" x14ac:dyDescent="0.2">
      <c r="B27" s="147"/>
      <c r="C27" s="147"/>
      <c r="D27" s="147"/>
      <c r="E27" s="147"/>
      <c r="F27" s="147"/>
      <c r="G27" s="147"/>
      <c r="H27" s="147"/>
    </row>
    <row r="28" spans="2:17" x14ac:dyDescent="0.2">
      <c r="B28" s="147"/>
      <c r="C28" s="147"/>
      <c r="D28" s="147"/>
      <c r="E28" s="147"/>
      <c r="F28" s="147"/>
      <c r="G28" s="147"/>
      <c r="H28" s="147"/>
    </row>
    <row r="29" spans="2:17" x14ac:dyDescent="0.2">
      <c r="B29" s="147" t="s">
        <v>419</v>
      </c>
      <c r="C29" s="147"/>
      <c r="D29" s="147"/>
      <c r="E29" s="147"/>
      <c r="F29" s="147"/>
      <c r="G29" s="147"/>
      <c r="H29" s="147"/>
    </row>
    <row r="30" spans="2:17" x14ac:dyDescent="0.2">
      <c r="B30" s="147"/>
      <c r="C30" s="147"/>
      <c r="D30" s="147"/>
      <c r="E30" s="147"/>
      <c r="F30" s="147"/>
      <c r="G30" s="147"/>
      <c r="H30" s="147"/>
    </row>
    <row r="31" spans="2:17" x14ac:dyDescent="0.2">
      <c r="B31" s="21"/>
      <c r="C31" s="21"/>
      <c r="D31" s="21"/>
      <c r="E31" s="21"/>
      <c r="F31" s="21"/>
      <c r="J31" s="21"/>
      <c r="K31" s="21"/>
      <c r="L31" s="21"/>
      <c r="M31" s="21"/>
    </row>
    <row r="32" spans="2:17" x14ac:dyDescent="0.2">
      <c r="B32" s="21"/>
      <c r="C32" s="21"/>
      <c r="D32" s="21"/>
      <c r="E32" s="21"/>
      <c r="F32" s="21"/>
      <c r="H32" s="10"/>
      <c r="J32" s="21"/>
      <c r="K32" s="21"/>
      <c r="L32" s="21"/>
      <c r="M32" s="21"/>
    </row>
    <row r="33" spans="2:16" x14ac:dyDescent="0.2">
      <c r="B33" s="21"/>
      <c r="C33" s="21"/>
      <c r="D33" s="21"/>
      <c r="E33" s="21"/>
      <c r="F33" s="21"/>
      <c r="J33" s="21"/>
      <c r="K33" s="21"/>
      <c r="L33" s="21"/>
      <c r="M33" s="21"/>
    </row>
    <row r="34" spans="2:16" x14ac:dyDescent="0.2">
      <c r="B34" s="21"/>
      <c r="C34" s="21"/>
      <c r="D34" s="21"/>
      <c r="E34" s="21"/>
      <c r="F34" s="21"/>
      <c r="J34" s="21"/>
      <c r="K34" s="21"/>
      <c r="L34" s="21"/>
      <c r="M34" s="21"/>
      <c r="N34" s="10"/>
      <c r="O34" s="10"/>
      <c r="P34" s="10"/>
    </row>
    <row r="35" spans="2:16" x14ac:dyDescent="0.2">
      <c r="B35" s="21"/>
      <c r="C35" s="21"/>
      <c r="D35" s="21"/>
      <c r="E35" s="21"/>
      <c r="F35" s="21"/>
      <c r="J35" s="21"/>
      <c r="K35" s="21"/>
      <c r="L35" s="21"/>
      <c r="M35" s="21"/>
    </row>
    <row r="36" spans="2:16" x14ac:dyDescent="0.2">
      <c r="B36" s="21"/>
      <c r="C36" s="21"/>
      <c r="D36" s="21"/>
      <c r="E36" s="21"/>
      <c r="F36" s="21"/>
      <c r="J36" s="21"/>
      <c r="K36" s="21"/>
      <c r="L36" s="21"/>
      <c r="M36" s="21"/>
    </row>
    <row r="37" spans="2:16" x14ac:dyDescent="0.2">
      <c r="B37" s="21"/>
      <c r="C37" s="21"/>
      <c r="D37" s="21"/>
      <c r="E37" s="21"/>
      <c r="F37" s="21"/>
      <c r="J37" s="21"/>
      <c r="K37" s="21"/>
      <c r="L37" s="21"/>
      <c r="M37" s="21"/>
    </row>
    <row r="38" spans="2:16" x14ac:dyDescent="0.2">
      <c r="B38" s="21"/>
      <c r="C38" s="21"/>
      <c r="D38" s="21"/>
      <c r="E38" s="21"/>
      <c r="F38" s="21"/>
    </row>
    <row r="39" spans="2:16" x14ac:dyDescent="0.2">
      <c r="B39" s="21"/>
      <c r="C39" s="21"/>
      <c r="D39" s="21"/>
      <c r="E39" s="21"/>
      <c r="F39" s="21"/>
    </row>
    <row r="40" spans="2:16" x14ac:dyDescent="0.2">
      <c r="B40" s="21"/>
      <c r="C40" s="21"/>
      <c r="D40" s="21"/>
      <c r="E40" s="21"/>
      <c r="F40" s="21"/>
    </row>
    <row r="41" spans="2:16" x14ac:dyDescent="0.2">
      <c r="B41" s="21"/>
      <c r="C41" s="21"/>
      <c r="D41" s="21"/>
      <c r="E41" s="21"/>
      <c r="F41" s="21"/>
    </row>
    <row r="42" spans="2:16" x14ac:dyDescent="0.2">
      <c r="B42" s="21"/>
      <c r="C42" s="21"/>
      <c r="D42" s="21"/>
      <c r="E42" s="21"/>
      <c r="F42" s="21"/>
    </row>
    <row r="43" spans="2:16" x14ac:dyDescent="0.2">
      <c r="B43" s="21"/>
      <c r="C43" s="21"/>
      <c r="D43" s="21"/>
      <c r="E43" s="21"/>
      <c r="F43" s="21"/>
    </row>
    <row r="44" spans="2:16" x14ac:dyDescent="0.2">
      <c r="B44" s="21"/>
      <c r="C44" s="21"/>
      <c r="D44" s="21"/>
      <c r="E44" s="21"/>
      <c r="F44" s="21"/>
    </row>
    <row r="45" spans="2:16" x14ac:dyDescent="0.2">
      <c r="B45" s="21"/>
      <c r="C45" s="21"/>
      <c r="D45" s="21"/>
      <c r="E45" s="21"/>
      <c r="F45" s="21"/>
    </row>
    <row r="46" spans="2:16" x14ac:dyDescent="0.2">
      <c r="B46" s="21"/>
      <c r="C46" s="21"/>
      <c r="D46" s="21"/>
      <c r="E46" s="21"/>
      <c r="F46" s="21"/>
    </row>
  </sheetData>
  <mergeCells count="4">
    <mergeCell ref="B2:H2"/>
    <mergeCell ref="B25:H26"/>
    <mergeCell ref="B27:H28"/>
    <mergeCell ref="B29:H30"/>
  </mergeCells>
  <phoneticPr fontId="1"/>
  <dataValidations count="1">
    <dataValidation type="whole" imeMode="halfAlpha" operator="greaterThanOrEqual" allowBlank="1" showInputMessage="1" showErrorMessage="1" errorTitle="入力エラー" error="数字のみ入力してください" sqref="H9" xr:uid="{EEC6462E-86DE-482C-A12F-697478BFD0F6}">
      <formula1>0</formula1>
    </dataValidation>
  </dataValidations>
  <pageMargins left="0.39" right="0.35" top="0.55000000000000004" bottom="0.98399999999999999" header="0.51200000000000001" footer="0.5120000000000000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print="0" autoLine="0" autoPict="0">
                <anchor>
                  <from>
                    <xdr:col>9</xdr:col>
                    <xdr:colOff>0</xdr:colOff>
                    <xdr:row>4</xdr:row>
                    <xdr:rowOff>99060</xdr:rowOff>
                  </from>
                  <to>
                    <xdr:col>11</xdr:col>
                    <xdr:colOff>0</xdr:colOff>
                    <xdr:row>4</xdr:row>
                    <xdr:rowOff>335280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errorStyle="warning" imeMode="halfAlpha" allowBlank="1" showDropDown="1" showInputMessage="1" showErrorMessage="1" error="専門部番号を確認して入力してください。" xr:uid="{D502BD39-BE61-46A9-8C33-6365C6126380}">
          <x14:formula1>
            <xm:f>専門部番号!$R$3:$R$62</xm:f>
          </x14:formula1>
          <xm:sqref>H15:H22 H13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37"/>
  <sheetViews>
    <sheetView topLeftCell="A4" zoomScaleNormal="100" workbookViewId="0">
      <selection activeCell="O5" sqref="O5"/>
    </sheetView>
  </sheetViews>
  <sheetFormatPr defaultRowHeight="13.2" x14ac:dyDescent="0.2"/>
  <cols>
    <col min="1" max="1" width="3.88671875" customWidth="1"/>
    <col min="2" max="4" width="7.77734375" customWidth="1"/>
    <col min="5" max="5" width="19.33203125" customWidth="1"/>
    <col min="6" max="10" width="7.77734375" customWidth="1"/>
    <col min="11" max="11" width="16.77734375" customWidth="1"/>
    <col min="257" max="257" width="3.88671875" customWidth="1"/>
    <col min="258" max="259" width="7.77734375" customWidth="1"/>
    <col min="260" max="260" width="8.21875" customWidth="1"/>
    <col min="261" max="261" width="19.33203125" customWidth="1"/>
    <col min="262" max="266" width="7.77734375" customWidth="1"/>
    <col min="267" max="267" width="16.77734375" customWidth="1"/>
    <col min="513" max="513" width="3.88671875" customWidth="1"/>
    <col min="514" max="515" width="7.77734375" customWidth="1"/>
    <col min="516" max="516" width="8.21875" customWidth="1"/>
    <col min="517" max="517" width="19.33203125" customWidth="1"/>
    <col min="518" max="522" width="7.77734375" customWidth="1"/>
    <col min="523" max="523" width="16.77734375" customWidth="1"/>
    <col min="769" max="769" width="3.88671875" customWidth="1"/>
    <col min="770" max="771" width="7.77734375" customWidth="1"/>
    <col min="772" max="772" width="8.21875" customWidth="1"/>
    <col min="773" max="773" width="19.33203125" customWidth="1"/>
    <col min="774" max="778" width="7.77734375" customWidth="1"/>
    <col min="779" max="779" width="16.77734375" customWidth="1"/>
    <col min="1025" max="1025" width="3.88671875" customWidth="1"/>
    <col min="1026" max="1027" width="7.77734375" customWidth="1"/>
    <col min="1028" max="1028" width="8.21875" customWidth="1"/>
    <col min="1029" max="1029" width="19.33203125" customWidth="1"/>
    <col min="1030" max="1034" width="7.77734375" customWidth="1"/>
    <col min="1035" max="1035" width="16.77734375" customWidth="1"/>
    <col min="1281" max="1281" width="3.88671875" customWidth="1"/>
    <col min="1282" max="1283" width="7.77734375" customWidth="1"/>
    <col min="1284" max="1284" width="8.21875" customWidth="1"/>
    <col min="1285" max="1285" width="19.33203125" customWidth="1"/>
    <col min="1286" max="1290" width="7.77734375" customWidth="1"/>
    <col min="1291" max="1291" width="16.77734375" customWidth="1"/>
    <col min="1537" max="1537" width="3.88671875" customWidth="1"/>
    <col min="1538" max="1539" width="7.77734375" customWidth="1"/>
    <col min="1540" max="1540" width="8.21875" customWidth="1"/>
    <col min="1541" max="1541" width="19.33203125" customWidth="1"/>
    <col min="1542" max="1546" width="7.77734375" customWidth="1"/>
    <col min="1547" max="1547" width="16.77734375" customWidth="1"/>
    <col min="1793" max="1793" width="3.88671875" customWidth="1"/>
    <col min="1794" max="1795" width="7.77734375" customWidth="1"/>
    <col min="1796" max="1796" width="8.21875" customWidth="1"/>
    <col min="1797" max="1797" width="19.33203125" customWidth="1"/>
    <col min="1798" max="1802" width="7.77734375" customWidth="1"/>
    <col min="1803" max="1803" width="16.77734375" customWidth="1"/>
    <col min="2049" max="2049" width="3.88671875" customWidth="1"/>
    <col min="2050" max="2051" width="7.77734375" customWidth="1"/>
    <col min="2052" max="2052" width="8.21875" customWidth="1"/>
    <col min="2053" max="2053" width="19.33203125" customWidth="1"/>
    <col min="2054" max="2058" width="7.77734375" customWidth="1"/>
    <col min="2059" max="2059" width="16.77734375" customWidth="1"/>
    <col min="2305" max="2305" width="3.88671875" customWidth="1"/>
    <col min="2306" max="2307" width="7.77734375" customWidth="1"/>
    <col min="2308" max="2308" width="8.21875" customWidth="1"/>
    <col min="2309" max="2309" width="19.33203125" customWidth="1"/>
    <col min="2310" max="2314" width="7.77734375" customWidth="1"/>
    <col min="2315" max="2315" width="16.77734375" customWidth="1"/>
    <col min="2561" max="2561" width="3.88671875" customWidth="1"/>
    <col min="2562" max="2563" width="7.77734375" customWidth="1"/>
    <col min="2564" max="2564" width="8.21875" customWidth="1"/>
    <col min="2565" max="2565" width="19.33203125" customWidth="1"/>
    <col min="2566" max="2570" width="7.77734375" customWidth="1"/>
    <col min="2571" max="2571" width="16.77734375" customWidth="1"/>
    <col min="2817" max="2817" width="3.88671875" customWidth="1"/>
    <col min="2818" max="2819" width="7.77734375" customWidth="1"/>
    <col min="2820" max="2820" width="8.21875" customWidth="1"/>
    <col min="2821" max="2821" width="19.33203125" customWidth="1"/>
    <col min="2822" max="2826" width="7.77734375" customWidth="1"/>
    <col min="2827" max="2827" width="16.77734375" customWidth="1"/>
    <col min="3073" max="3073" width="3.88671875" customWidth="1"/>
    <col min="3074" max="3075" width="7.77734375" customWidth="1"/>
    <col min="3076" max="3076" width="8.21875" customWidth="1"/>
    <col min="3077" max="3077" width="19.33203125" customWidth="1"/>
    <col min="3078" max="3082" width="7.77734375" customWidth="1"/>
    <col min="3083" max="3083" width="16.77734375" customWidth="1"/>
    <col min="3329" max="3329" width="3.88671875" customWidth="1"/>
    <col min="3330" max="3331" width="7.77734375" customWidth="1"/>
    <col min="3332" max="3332" width="8.21875" customWidth="1"/>
    <col min="3333" max="3333" width="19.33203125" customWidth="1"/>
    <col min="3334" max="3338" width="7.77734375" customWidth="1"/>
    <col min="3339" max="3339" width="16.77734375" customWidth="1"/>
    <col min="3585" max="3585" width="3.88671875" customWidth="1"/>
    <col min="3586" max="3587" width="7.77734375" customWidth="1"/>
    <col min="3588" max="3588" width="8.21875" customWidth="1"/>
    <col min="3589" max="3589" width="19.33203125" customWidth="1"/>
    <col min="3590" max="3594" width="7.77734375" customWidth="1"/>
    <col min="3595" max="3595" width="16.77734375" customWidth="1"/>
    <col min="3841" max="3841" width="3.88671875" customWidth="1"/>
    <col min="3842" max="3843" width="7.77734375" customWidth="1"/>
    <col min="3844" max="3844" width="8.21875" customWidth="1"/>
    <col min="3845" max="3845" width="19.33203125" customWidth="1"/>
    <col min="3846" max="3850" width="7.77734375" customWidth="1"/>
    <col min="3851" max="3851" width="16.77734375" customWidth="1"/>
    <col min="4097" max="4097" width="3.88671875" customWidth="1"/>
    <col min="4098" max="4099" width="7.77734375" customWidth="1"/>
    <col min="4100" max="4100" width="8.21875" customWidth="1"/>
    <col min="4101" max="4101" width="19.33203125" customWidth="1"/>
    <col min="4102" max="4106" width="7.77734375" customWidth="1"/>
    <col min="4107" max="4107" width="16.77734375" customWidth="1"/>
    <col min="4353" max="4353" width="3.88671875" customWidth="1"/>
    <col min="4354" max="4355" width="7.77734375" customWidth="1"/>
    <col min="4356" max="4356" width="8.21875" customWidth="1"/>
    <col min="4357" max="4357" width="19.33203125" customWidth="1"/>
    <col min="4358" max="4362" width="7.77734375" customWidth="1"/>
    <col min="4363" max="4363" width="16.77734375" customWidth="1"/>
    <col min="4609" max="4609" width="3.88671875" customWidth="1"/>
    <col min="4610" max="4611" width="7.77734375" customWidth="1"/>
    <col min="4612" max="4612" width="8.21875" customWidth="1"/>
    <col min="4613" max="4613" width="19.33203125" customWidth="1"/>
    <col min="4614" max="4618" width="7.77734375" customWidth="1"/>
    <col min="4619" max="4619" width="16.77734375" customWidth="1"/>
    <col min="4865" max="4865" width="3.88671875" customWidth="1"/>
    <col min="4866" max="4867" width="7.77734375" customWidth="1"/>
    <col min="4868" max="4868" width="8.21875" customWidth="1"/>
    <col min="4869" max="4869" width="19.33203125" customWidth="1"/>
    <col min="4870" max="4874" width="7.77734375" customWidth="1"/>
    <col min="4875" max="4875" width="16.77734375" customWidth="1"/>
    <col min="5121" max="5121" width="3.88671875" customWidth="1"/>
    <col min="5122" max="5123" width="7.77734375" customWidth="1"/>
    <col min="5124" max="5124" width="8.21875" customWidth="1"/>
    <col min="5125" max="5125" width="19.33203125" customWidth="1"/>
    <col min="5126" max="5130" width="7.77734375" customWidth="1"/>
    <col min="5131" max="5131" width="16.77734375" customWidth="1"/>
    <col min="5377" max="5377" width="3.88671875" customWidth="1"/>
    <col min="5378" max="5379" width="7.77734375" customWidth="1"/>
    <col min="5380" max="5380" width="8.21875" customWidth="1"/>
    <col min="5381" max="5381" width="19.33203125" customWidth="1"/>
    <col min="5382" max="5386" width="7.77734375" customWidth="1"/>
    <col min="5387" max="5387" width="16.77734375" customWidth="1"/>
    <col min="5633" max="5633" width="3.88671875" customWidth="1"/>
    <col min="5634" max="5635" width="7.77734375" customWidth="1"/>
    <col min="5636" max="5636" width="8.21875" customWidth="1"/>
    <col min="5637" max="5637" width="19.33203125" customWidth="1"/>
    <col min="5638" max="5642" width="7.77734375" customWidth="1"/>
    <col min="5643" max="5643" width="16.77734375" customWidth="1"/>
    <col min="5889" max="5889" width="3.88671875" customWidth="1"/>
    <col min="5890" max="5891" width="7.77734375" customWidth="1"/>
    <col min="5892" max="5892" width="8.21875" customWidth="1"/>
    <col min="5893" max="5893" width="19.33203125" customWidth="1"/>
    <col min="5894" max="5898" width="7.77734375" customWidth="1"/>
    <col min="5899" max="5899" width="16.77734375" customWidth="1"/>
    <col min="6145" max="6145" width="3.88671875" customWidth="1"/>
    <col min="6146" max="6147" width="7.77734375" customWidth="1"/>
    <col min="6148" max="6148" width="8.21875" customWidth="1"/>
    <col min="6149" max="6149" width="19.33203125" customWidth="1"/>
    <col min="6150" max="6154" width="7.77734375" customWidth="1"/>
    <col min="6155" max="6155" width="16.77734375" customWidth="1"/>
    <col min="6401" max="6401" width="3.88671875" customWidth="1"/>
    <col min="6402" max="6403" width="7.77734375" customWidth="1"/>
    <col min="6404" max="6404" width="8.21875" customWidth="1"/>
    <col min="6405" max="6405" width="19.33203125" customWidth="1"/>
    <col min="6406" max="6410" width="7.77734375" customWidth="1"/>
    <col min="6411" max="6411" width="16.77734375" customWidth="1"/>
    <col min="6657" max="6657" width="3.88671875" customWidth="1"/>
    <col min="6658" max="6659" width="7.77734375" customWidth="1"/>
    <col min="6660" max="6660" width="8.21875" customWidth="1"/>
    <col min="6661" max="6661" width="19.33203125" customWidth="1"/>
    <col min="6662" max="6666" width="7.77734375" customWidth="1"/>
    <col min="6667" max="6667" width="16.77734375" customWidth="1"/>
    <col min="6913" max="6913" width="3.88671875" customWidth="1"/>
    <col min="6914" max="6915" width="7.77734375" customWidth="1"/>
    <col min="6916" max="6916" width="8.21875" customWidth="1"/>
    <col min="6917" max="6917" width="19.33203125" customWidth="1"/>
    <col min="6918" max="6922" width="7.77734375" customWidth="1"/>
    <col min="6923" max="6923" width="16.77734375" customWidth="1"/>
    <col min="7169" max="7169" width="3.88671875" customWidth="1"/>
    <col min="7170" max="7171" width="7.77734375" customWidth="1"/>
    <col min="7172" max="7172" width="8.21875" customWidth="1"/>
    <col min="7173" max="7173" width="19.33203125" customWidth="1"/>
    <col min="7174" max="7178" width="7.77734375" customWidth="1"/>
    <col min="7179" max="7179" width="16.77734375" customWidth="1"/>
    <col min="7425" max="7425" width="3.88671875" customWidth="1"/>
    <col min="7426" max="7427" width="7.77734375" customWidth="1"/>
    <col min="7428" max="7428" width="8.21875" customWidth="1"/>
    <col min="7429" max="7429" width="19.33203125" customWidth="1"/>
    <col min="7430" max="7434" width="7.77734375" customWidth="1"/>
    <col min="7435" max="7435" width="16.77734375" customWidth="1"/>
    <col min="7681" max="7681" width="3.88671875" customWidth="1"/>
    <col min="7682" max="7683" width="7.77734375" customWidth="1"/>
    <col min="7684" max="7684" width="8.21875" customWidth="1"/>
    <col min="7685" max="7685" width="19.33203125" customWidth="1"/>
    <col min="7686" max="7690" width="7.77734375" customWidth="1"/>
    <col min="7691" max="7691" width="16.77734375" customWidth="1"/>
    <col min="7937" max="7937" width="3.88671875" customWidth="1"/>
    <col min="7938" max="7939" width="7.77734375" customWidth="1"/>
    <col min="7940" max="7940" width="8.21875" customWidth="1"/>
    <col min="7941" max="7941" width="19.33203125" customWidth="1"/>
    <col min="7942" max="7946" width="7.77734375" customWidth="1"/>
    <col min="7947" max="7947" width="16.77734375" customWidth="1"/>
    <col min="8193" max="8193" width="3.88671875" customWidth="1"/>
    <col min="8194" max="8195" width="7.77734375" customWidth="1"/>
    <col min="8196" max="8196" width="8.21875" customWidth="1"/>
    <col min="8197" max="8197" width="19.33203125" customWidth="1"/>
    <col min="8198" max="8202" width="7.77734375" customWidth="1"/>
    <col min="8203" max="8203" width="16.77734375" customWidth="1"/>
    <col min="8449" max="8449" width="3.88671875" customWidth="1"/>
    <col min="8450" max="8451" width="7.77734375" customWidth="1"/>
    <col min="8452" max="8452" width="8.21875" customWidth="1"/>
    <col min="8453" max="8453" width="19.33203125" customWidth="1"/>
    <col min="8454" max="8458" width="7.77734375" customWidth="1"/>
    <col min="8459" max="8459" width="16.77734375" customWidth="1"/>
    <col min="8705" max="8705" width="3.88671875" customWidth="1"/>
    <col min="8706" max="8707" width="7.77734375" customWidth="1"/>
    <col min="8708" max="8708" width="8.21875" customWidth="1"/>
    <col min="8709" max="8709" width="19.33203125" customWidth="1"/>
    <col min="8710" max="8714" width="7.77734375" customWidth="1"/>
    <col min="8715" max="8715" width="16.77734375" customWidth="1"/>
    <col min="8961" max="8961" width="3.88671875" customWidth="1"/>
    <col min="8962" max="8963" width="7.77734375" customWidth="1"/>
    <col min="8964" max="8964" width="8.21875" customWidth="1"/>
    <col min="8965" max="8965" width="19.33203125" customWidth="1"/>
    <col min="8966" max="8970" width="7.77734375" customWidth="1"/>
    <col min="8971" max="8971" width="16.77734375" customWidth="1"/>
    <col min="9217" max="9217" width="3.88671875" customWidth="1"/>
    <col min="9218" max="9219" width="7.77734375" customWidth="1"/>
    <col min="9220" max="9220" width="8.21875" customWidth="1"/>
    <col min="9221" max="9221" width="19.33203125" customWidth="1"/>
    <col min="9222" max="9226" width="7.77734375" customWidth="1"/>
    <col min="9227" max="9227" width="16.77734375" customWidth="1"/>
    <col min="9473" max="9473" width="3.88671875" customWidth="1"/>
    <col min="9474" max="9475" width="7.77734375" customWidth="1"/>
    <col min="9476" max="9476" width="8.21875" customWidth="1"/>
    <col min="9477" max="9477" width="19.33203125" customWidth="1"/>
    <col min="9478" max="9482" width="7.77734375" customWidth="1"/>
    <col min="9483" max="9483" width="16.77734375" customWidth="1"/>
    <col min="9729" max="9729" width="3.88671875" customWidth="1"/>
    <col min="9730" max="9731" width="7.77734375" customWidth="1"/>
    <col min="9732" max="9732" width="8.21875" customWidth="1"/>
    <col min="9733" max="9733" width="19.33203125" customWidth="1"/>
    <col min="9734" max="9738" width="7.77734375" customWidth="1"/>
    <col min="9739" max="9739" width="16.77734375" customWidth="1"/>
    <col min="9985" max="9985" width="3.88671875" customWidth="1"/>
    <col min="9986" max="9987" width="7.77734375" customWidth="1"/>
    <col min="9988" max="9988" width="8.21875" customWidth="1"/>
    <col min="9989" max="9989" width="19.33203125" customWidth="1"/>
    <col min="9990" max="9994" width="7.77734375" customWidth="1"/>
    <col min="9995" max="9995" width="16.77734375" customWidth="1"/>
    <col min="10241" max="10241" width="3.88671875" customWidth="1"/>
    <col min="10242" max="10243" width="7.77734375" customWidth="1"/>
    <col min="10244" max="10244" width="8.21875" customWidth="1"/>
    <col min="10245" max="10245" width="19.33203125" customWidth="1"/>
    <col min="10246" max="10250" width="7.77734375" customWidth="1"/>
    <col min="10251" max="10251" width="16.77734375" customWidth="1"/>
    <col min="10497" max="10497" width="3.88671875" customWidth="1"/>
    <col min="10498" max="10499" width="7.77734375" customWidth="1"/>
    <col min="10500" max="10500" width="8.21875" customWidth="1"/>
    <col min="10501" max="10501" width="19.33203125" customWidth="1"/>
    <col min="10502" max="10506" width="7.77734375" customWidth="1"/>
    <col min="10507" max="10507" width="16.77734375" customWidth="1"/>
    <col min="10753" max="10753" width="3.88671875" customWidth="1"/>
    <col min="10754" max="10755" width="7.77734375" customWidth="1"/>
    <col min="10756" max="10756" width="8.21875" customWidth="1"/>
    <col min="10757" max="10757" width="19.33203125" customWidth="1"/>
    <col min="10758" max="10762" width="7.77734375" customWidth="1"/>
    <col min="10763" max="10763" width="16.77734375" customWidth="1"/>
    <col min="11009" max="11009" width="3.88671875" customWidth="1"/>
    <col min="11010" max="11011" width="7.77734375" customWidth="1"/>
    <col min="11012" max="11012" width="8.21875" customWidth="1"/>
    <col min="11013" max="11013" width="19.33203125" customWidth="1"/>
    <col min="11014" max="11018" width="7.77734375" customWidth="1"/>
    <col min="11019" max="11019" width="16.77734375" customWidth="1"/>
    <col min="11265" max="11265" width="3.88671875" customWidth="1"/>
    <col min="11266" max="11267" width="7.77734375" customWidth="1"/>
    <col min="11268" max="11268" width="8.21875" customWidth="1"/>
    <col min="11269" max="11269" width="19.33203125" customWidth="1"/>
    <col min="11270" max="11274" width="7.77734375" customWidth="1"/>
    <col min="11275" max="11275" width="16.77734375" customWidth="1"/>
    <col min="11521" max="11521" width="3.88671875" customWidth="1"/>
    <col min="11522" max="11523" width="7.77734375" customWidth="1"/>
    <col min="11524" max="11524" width="8.21875" customWidth="1"/>
    <col min="11525" max="11525" width="19.33203125" customWidth="1"/>
    <col min="11526" max="11530" width="7.77734375" customWidth="1"/>
    <col min="11531" max="11531" width="16.77734375" customWidth="1"/>
    <col min="11777" max="11777" width="3.88671875" customWidth="1"/>
    <col min="11778" max="11779" width="7.77734375" customWidth="1"/>
    <col min="11780" max="11780" width="8.21875" customWidth="1"/>
    <col min="11781" max="11781" width="19.33203125" customWidth="1"/>
    <col min="11782" max="11786" width="7.77734375" customWidth="1"/>
    <col min="11787" max="11787" width="16.77734375" customWidth="1"/>
    <col min="12033" max="12033" width="3.88671875" customWidth="1"/>
    <col min="12034" max="12035" width="7.77734375" customWidth="1"/>
    <col min="12036" max="12036" width="8.21875" customWidth="1"/>
    <col min="12037" max="12037" width="19.33203125" customWidth="1"/>
    <col min="12038" max="12042" width="7.77734375" customWidth="1"/>
    <col min="12043" max="12043" width="16.77734375" customWidth="1"/>
    <col min="12289" max="12289" width="3.88671875" customWidth="1"/>
    <col min="12290" max="12291" width="7.77734375" customWidth="1"/>
    <col min="12292" max="12292" width="8.21875" customWidth="1"/>
    <col min="12293" max="12293" width="19.33203125" customWidth="1"/>
    <col min="12294" max="12298" width="7.77734375" customWidth="1"/>
    <col min="12299" max="12299" width="16.77734375" customWidth="1"/>
    <col min="12545" max="12545" width="3.88671875" customWidth="1"/>
    <col min="12546" max="12547" width="7.77734375" customWidth="1"/>
    <col min="12548" max="12548" width="8.21875" customWidth="1"/>
    <col min="12549" max="12549" width="19.33203125" customWidth="1"/>
    <col min="12550" max="12554" width="7.77734375" customWidth="1"/>
    <col min="12555" max="12555" width="16.77734375" customWidth="1"/>
    <col min="12801" max="12801" width="3.88671875" customWidth="1"/>
    <col min="12802" max="12803" width="7.77734375" customWidth="1"/>
    <col min="12804" max="12804" width="8.21875" customWidth="1"/>
    <col min="12805" max="12805" width="19.33203125" customWidth="1"/>
    <col min="12806" max="12810" width="7.77734375" customWidth="1"/>
    <col min="12811" max="12811" width="16.77734375" customWidth="1"/>
    <col min="13057" max="13057" width="3.88671875" customWidth="1"/>
    <col min="13058" max="13059" width="7.77734375" customWidth="1"/>
    <col min="13060" max="13060" width="8.21875" customWidth="1"/>
    <col min="13061" max="13061" width="19.33203125" customWidth="1"/>
    <col min="13062" max="13066" width="7.77734375" customWidth="1"/>
    <col min="13067" max="13067" width="16.77734375" customWidth="1"/>
    <col min="13313" max="13313" width="3.88671875" customWidth="1"/>
    <col min="13314" max="13315" width="7.77734375" customWidth="1"/>
    <col min="13316" max="13316" width="8.21875" customWidth="1"/>
    <col min="13317" max="13317" width="19.33203125" customWidth="1"/>
    <col min="13318" max="13322" width="7.77734375" customWidth="1"/>
    <col min="13323" max="13323" width="16.77734375" customWidth="1"/>
    <col min="13569" max="13569" width="3.88671875" customWidth="1"/>
    <col min="13570" max="13571" width="7.77734375" customWidth="1"/>
    <col min="13572" max="13572" width="8.21875" customWidth="1"/>
    <col min="13573" max="13573" width="19.33203125" customWidth="1"/>
    <col min="13574" max="13578" width="7.77734375" customWidth="1"/>
    <col min="13579" max="13579" width="16.77734375" customWidth="1"/>
    <col min="13825" max="13825" width="3.88671875" customWidth="1"/>
    <col min="13826" max="13827" width="7.77734375" customWidth="1"/>
    <col min="13828" max="13828" width="8.21875" customWidth="1"/>
    <col min="13829" max="13829" width="19.33203125" customWidth="1"/>
    <col min="13830" max="13834" width="7.77734375" customWidth="1"/>
    <col min="13835" max="13835" width="16.77734375" customWidth="1"/>
    <col min="14081" max="14081" width="3.88671875" customWidth="1"/>
    <col min="14082" max="14083" width="7.77734375" customWidth="1"/>
    <col min="14084" max="14084" width="8.21875" customWidth="1"/>
    <col min="14085" max="14085" width="19.33203125" customWidth="1"/>
    <col min="14086" max="14090" width="7.77734375" customWidth="1"/>
    <col min="14091" max="14091" width="16.77734375" customWidth="1"/>
    <col min="14337" max="14337" width="3.88671875" customWidth="1"/>
    <col min="14338" max="14339" width="7.77734375" customWidth="1"/>
    <col min="14340" max="14340" width="8.21875" customWidth="1"/>
    <col min="14341" max="14341" width="19.33203125" customWidth="1"/>
    <col min="14342" max="14346" width="7.77734375" customWidth="1"/>
    <col min="14347" max="14347" width="16.77734375" customWidth="1"/>
    <col min="14593" max="14593" width="3.88671875" customWidth="1"/>
    <col min="14594" max="14595" width="7.77734375" customWidth="1"/>
    <col min="14596" max="14596" width="8.21875" customWidth="1"/>
    <col min="14597" max="14597" width="19.33203125" customWidth="1"/>
    <col min="14598" max="14602" width="7.77734375" customWidth="1"/>
    <col min="14603" max="14603" width="16.77734375" customWidth="1"/>
    <col min="14849" max="14849" width="3.88671875" customWidth="1"/>
    <col min="14850" max="14851" width="7.77734375" customWidth="1"/>
    <col min="14852" max="14852" width="8.21875" customWidth="1"/>
    <col min="14853" max="14853" width="19.33203125" customWidth="1"/>
    <col min="14854" max="14858" width="7.77734375" customWidth="1"/>
    <col min="14859" max="14859" width="16.77734375" customWidth="1"/>
    <col min="15105" max="15105" width="3.88671875" customWidth="1"/>
    <col min="15106" max="15107" width="7.77734375" customWidth="1"/>
    <col min="15108" max="15108" width="8.21875" customWidth="1"/>
    <col min="15109" max="15109" width="19.33203125" customWidth="1"/>
    <col min="15110" max="15114" width="7.77734375" customWidth="1"/>
    <col min="15115" max="15115" width="16.77734375" customWidth="1"/>
    <col min="15361" max="15361" width="3.88671875" customWidth="1"/>
    <col min="15362" max="15363" width="7.77734375" customWidth="1"/>
    <col min="15364" max="15364" width="8.21875" customWidth="1"/>
    <col min="15365" max="15365" width="19.33203125" customWidth="1"/>
    <col min="15366" max="15370" width="7.77734375" customWidth="1"/>
    <col min="15371" max="15371" width="16.77734375" customWidth="1"/>
    <col min="15617" max="15617" width="3.88671875" customWidth="1"/>
    <col min="15618" max="15619" width="7.77734375" customWidth="1"/>
    <col min="15620" max="15620" width="8.21875" customWidth="1"/>
    <col min="15621" max="15621" width="19.33203125" customWidth="1"/>
    <col min="15622" max="15626" width="7.77734375" customWidth="1"/>
    <col min="15627" max="15627" width="16.77734375" customWidth="1"/>
    <col min="15873" max="15873" width="3.88671875" customWidth="1"/>
    <col min="15874" max="15875" width="7.77734375" customWidth="1"/>
    <col min="15876" max="15876" width="8.21875" customWidth="1"/>
    <col min="15877" max="15877" width="19.33203125" customWidth="1"/>
    <col min="15878" max="15882" width="7.77734375" customWidth="1"/>
    <col min="15883" max="15883" width="16.77734375" customWidth="1"/>
    <col min="16129" max="16129" width="3.88671875" customWidth="1"/>
    <col min="16130" max="16131" width="7.77734375" customWidth="1"/>
    <col min="16132" max="16132" width="8.21875" customWidth="1"/>
    <col min="16133" max="16133" width="19.33203125" customWidth="1"/>
    <col min="16134" max="16138" width="7.77734375" customWidth="1"/>
    <col min="16139" max="16139" width="16.77734375" customWidth="1"/>
  </cols>
  <sheetData>
    <row r="1" spans="1:11" ht="25.8" x14ac:dyDescent="0.2">
      <c r="B1" s="150" t="s">
        <v>466</v>
      </c>
      <c r="C1" s="150"/>
      <c r="D1" s="150"/>
      <c r="E1" s="150"/>
      <c r="F1" s="150"/>
      <c r="G1" s="150"/>
      <c r="H1" s="150"/>
      <c r="I1" s="150"/>
      <c r="J1" s="150"/>
      <c r="K1" s="150"/>
    </row>
    <row r="3" spans="1:11" ht="18.75" customHeight="1" x14ac:dyDescent="0.2">
      <c r="B3" s="8"/>
      <c r="C3" s="8"/>
    </row>
    <row r="4" spans="1:11" ht="36" customHeight="1" x14ac:dyDescent="0.2">
      <c r="A4" s="12"/>
      <c r="B4" s="151" t="s">
        <v>420</v>
      </c>
      <c r="C4" s="151"/>
      <c r="D4" s="151"/>
      <c r="E4" s="151"/>
      <c r="F4" s="151"/>
      <c r="G4" s="151"/>
      <c r="H4" s="151"/>
      <c r="I4" s="151"/>
      <c r="J4" s="151"/>
      <c r="K4" s="151"/>
    </row>
    <row r="5" spans="1:11" ht="13.5" customHeight="1" x14ac:dyDescent="0.2">
      <c r="A5" s="12"/>
      <c r="B5" s="114"/>
      <c r="C5" s="114"/>
      <c r="E5" s="114"/>
      <c r="F5" s="114"/>
      <c r="G5" s="12"/>
      <c r="H5" s="12"/>
      <c r="I5" s="12"/>
    </row>
    <row r="6" spans="1:11" ht="20.25" customHeight="1" x14ac:dyDescent="0.2">
      <c r="A6" s="12"/>
      <c r="B6" s="151" t="s">
        <v>421</v>
      </c>
      <c r="C6" s="151"/>
      <c r="D6" s="151"/>
      <c r="E6" s="151"/>
      <c r="F6" s="151"/>
      <c r="G6" s="151"/>
      <c r="H6" s="151"/>
      <c r="I6" s="151"/>
      <c r="J6" s="151"/>
      <c r="K6" s="151"/>
    </row>
    <row r="7" spans="1:11" x14ac:dyDescent="0.2">
      <c r="B7" s="25"/>
      <c r="C7" s="25"/>
      <c r="D7" s="25"/>
      <c r="E7" s="25"/>
      <c r="F7" s="25"/>
      <c r="G7" s="25"/>
      <c r="H7" s="25"/>
      <c r="I7" s="25"/>
      <c r="J7" s="25"/>
      <c r="K7" s="25"/>
    </row>
    <row r="8" spans="1:11" ht="18.75" customHeight="1" thickBot="1" x14ac:dyDescent="0.25">
      <c r="B8" s="12" t="s">
        <v>422</v>
      </c>
      <c r="C8" s="12"/>
      <c r="D8" s="12"/>
      <c r="E8" s="12"/>
      <c r="F8" s="12"/>
      <c r="G8" s="12"/>
      <c r="H8" s="12"/>
      <c r="I8" s="12"/>
      <c r="J8" s="12"/>
      <c r="K8" s="12"/>
    </row>
    <row r="9" spans="1:11" ht="24" customHeight="1" x14ac:dyDescent="0.2">
      <c r="B9" s="155" t="s">
        <v>9</v>
      </c>
      <c r="C9" s="156"/>
      <c r="D9" s="156" t="str">
        <f>IF(専門部番号!O2="","",専門部番号!P1)</f>
        <v/>
      </c>
      <c r="E9" s="156"/>
      <c r="F9" s="94" t="str">
        <f>IF(専門部番号!O2="","",専門部番号!O1)</f>
        <v/>
      </c>
      <c r="G9" s="95"/>
      <c r="H9" s="95"/>
      <c r="I9" s="116" t="s">
        <v>423</v>
      </c>
      <c r="J9" s="148"/>
      <c r="K9" s="149"/>
    </row>
    <row r="10" spans="1:11" ht="24" customHeight="1" thickBot="1" x14ac:dyDescent="0.25">
      <c r="B10" s="152" t="s">
        <v>10</v>
      </c>
      <c r="C10" s="153"/>
      <c r="D10" s="157"/>
      <c r="E10" s="157"/>
      <c r="F10" s="13"/>
      <c r="G10" s="117" t="s">
        <v>425</v>
      </c>
      <c r="H10" s="154" t="str">
        <f>IF(J10="","",VLOOKUP(J10,専門部番号!$B:$F,3,0))</f>
        <v/>
      </c>
      <c r="I10" s="154"/>
      <c r="J10" s="115"/>
      <c r="K10" s="14"/>
    </row>
    <row r="11" spans="1:11" ht="24" customHeight="1" x14ac:dyDescent="0.2">
      <c r="B11" s="75" t="s">
        <v>11</v>
      </c>
      <c r="C11" s="15" t="s">
        <v>12</v>
      </c>
      <c r="D11" s="16" t="s">
        <v>424</v>
      </c>
      <c r="E11" s="15" t="s">
        <v>13</v>
      </c>
      <c r="F11" s="15" t="s">
        <v>3</v>
      </c>
      <c r="G11" s="15" t="s">
        <v>4</v>
      </c>
      <c r="H11" s="15" t="s">
        <v>5</v>
      </c>
      <c r="I11" s="15" t="s">
        <v>14</v>
      </c>
      <c r="J11" s="16" t="s">
        <v>15</v>
      </c>
      <c r="K11" s="144" t="s">
        <v>467</v>
      </c>
    </row>
    <row r="12" spans="1:11" ht="24" customHeight="1" x14ac:dyDescent="0.2">
      <c r="B12" s="76" t="str">
        <f>IF(E12="","",専門部番号!$O$2)</f>
        <v/>
      </c>
      <c r="C12" s="69"/>
      <c r="D12" s="69"/>
      <c r="E12" s="59" t="str">
        <f>IF(J12="","",VLOOKUP(J12,専門部番号!$B:$F,3,0))</f>
        <v/>
      </c>
      <c r="F12" s="59" t="str">
        <f>IF(J12="","",VLOOKUP(VLOOKUP(J12,専門部番号!$B:$F,4,0),専門部番号!$U$2:$V$4,2,0))</f>
        <v/>
      </c>
      <c r="G12" s="65"/>
      <c r="H12" s="69"/>
      <c r="I12" s="70"/>
      <c r="J12" s="65"/>
      <c r="K12" s="73"/>
    </row>
    <row r="13" spans="1:11" ht="24" customHeight="1" x14ac:dyDescent="0.2">
      <c r="B13" s="76" t="str">
        <f>IF(E13="","",専門部番号!$O$2)</f>
        <v/>
      </c>
      <c r="C13" s="69"/>
      <c r="D13" s="69"/>
      <c r="E13" s="59" t="str">
        <f>IF(J13="","",VLOOKUP(J13,専門部番号!$B:$F,3,0))</f>
        <v/>
      </c>
      <c r="F13" s="59" t="str">
        <f>IF(J13="","",VLOOKUP(VLOOKUP(J13,専門部番号!$B:$F,4,0),専門部番号!$U$2:$V$4,2,0))</f>
        <v/>
      </c>
      <c r="G13" s="69"/>
      <c r="H13" s="69"/>
      <c r="I13" s="70"/>
      <c r="J13" s="65"/>
      <c r="K13" s="73"/>
    </row>
    <row r="14" spans="1:11" ht="24" customHeight="1" x14ac:dyDescent="0.2">
      <c r="B14" s="76" t="str">
        <f>IF(E14="","",専門部番号!$O$2)</f>
        <v/>
      </c>
      <c r="C14" s="69"/>
      <c r="D14" s="69"/>
      <c r="E14" s="59" t="str">
        <f>IF(J14="","",VLOOKUP(J14,専門部番号!$B:$F,3,0))</f>
        <v/>
      </c>
      <c r="F14" s="59" t="str">
        <f>IF(J14="","",VLOOKUP(VLOOKUP(J14,専門部番号!$B:$F,4,0),専門部番号!$U$2:$V$4,2,0))</f>
        <v/>
      </c>
      <c r="G14" s="69"/>
      <c r="H14" s="69"/>
      <c r="I14" s="70"/>
      <c r="J14" s="65"/>
      <c r="K14" s="73"/>
    </row>
    <row r="15" spans="1:11" ht="24" customHeight="1" x14ac:dyDescent="0.2">
      <c r="B15" s="76" t="str">
        <f>IF(E15="","",専門部番号!$O$2)</f>
        <v/>
      </c>
      <c r="C15" s="69"/>
      <c r="D15" s="69"/>
      <c r="E15" s="59" t="str">
        <f>IF(J15="","",VLOOKUP(J15,専門部番号!$B:$F,3,0))</f>
        <v/>
      </c>
      <c r="F15" s="59" t="str">
        <f>IF(J15="","",VLOOKUP(VLOOKUP(J15,専門部番号!$B:$F,4,0),専門部番号!$U$2:$V$4,2,0))</f>
        <v/>
      </c>
      <c r="G15" s="69"/>
      <c r="H15" s="69"/>
      <c r="I15" s="70"/>
      <c r="J15" s="65"/>
      <c r="K15" s="73"/>
    </row>
    <row r="16" spans="1:11" ht="24" customHeight="1" x14ac:dyDescent="0.2">
      <c r="B16" s="76" t="str">
        <f>IF(E16="","",専門部番号!$O$2)</f>
        <v/>
      </c>
      <c r="C16" s="69"/>
      <c r="D16" s="69"/>
      <c r="E16" s="59" t="str">
        <f>IF(J16="","",VLOOKUP(J16,専門部番号!$B:$F,3,0))</f>
        <v/>
      </c>
      <c r="F16" s="59" t="str">
        <f>IF(J16="","",VLOOKUP(VLOOKUP(J16,専門部番号!$B:$F,4,0),専門部番号!$U$2:$V$4,2,0))</f>
        <v/>
      </c>
      <c r="G16" s="69"/>
      <c r="H16" s="69"/>
      <c r="I16" s="70"/>
      <c r="J16" s="65"/>
      <c r="K16" s="73"/>
    </row>
    <row r="17" spans="2:11" ht="24" customHeight="1" x14ac:dyDescent="0.2">
      <c r="B17" s="76" t="str">
        <f>IF(E17="","",専門部番号!$O$2)</f>
        <v/>
      </c>
      <c r="C17" s="69"/>
      <c r="D17" s="69"/>
      <c r="E17" s="59" t="str">
        <f>IF(J17="","",VLOOKUP(J17,専門部番号!$B:$F,3,0))</f>
        <v/>
      </c>
      <c r="F17" s="59" t="str">
        <f>IF(J17="","",VLOOKUP(VLOOKUP(J17,専門部番号!$B:$F,4,0),専門部番号!$U$2:$V$4,2,0))</f>
        <v/>
      </c>
      <c r="G17" s="69"/>
      <c r="H17" s="69"/>
      <c r="I17" s="70"/>
      <c r="J17" s="65"/>
      <c r="K17" s="73"/>
    </row>
    <row r="18" spans="2:11" ht="24" customHeight="1" x14ac:dyDescent="0.2">
      <c r="B18" s="76" t="str">
        <f>IF(E18="","",専門部番号!$O$2)</f>
        <v/>
      </c>
      <c r="C18" s="69"/>
      <c r="D18" s="69"/>
      <c r="E18" s="59" t="str">
        <f>IF(J18="","",VLOOKUP(J18,専門部番号!$B:$F,3,0))</f>
        <v/>
      </c>
      <c r="F18" s="59" t="str">
        <f>IF(J18="","",VLOOKUP(VLOOKUP(J18,専門部番号!$B:$F,4,0),専門部番号!$U$2:$V$4,2,0))</f>
        <v/>
      </c>
      <c r="G18" s="69"/>
      <c r="H18" s="69"/>
      <c r="I18" s="70"/>
      <c r="J18" s="65"/>
      <c r="K18" s="73"/>
    </row>
    <row r="19" spans="2:11" ht="24" customHeight="1" x14ac:dyDescent="0.2">
      <c r="B19" s="76" t="str">
        <f>IF(E19="","",専門部番号!$O$2)</f>
        <v/>
      </c>
      <c r="C19" s="69"/>
      <c r="D19" s="69"/>
      <c r="E19" s="59" t="str">
        <f>IF(J19="","",VLOOKUP(J19,専門部番号!$B:$F,3,0))</f>
        <v/>
      </c>
      <c r="F19" s="59" t="str">
        <f>IF(J19="","",VLOOKUP(VLOOKUP(J19,専門部番号!$B:$F,4,0),専門部番号!$U$2:$V$4,2,0))</f>
        <v/>
      </c>
      <c r="G19" s="69"/>
      <c r="H19" s="69"/>
      <c r="I19" s="70"/>
      <c r="J19" s="65"/>
      <c r="K19" s="73"/>
    </row>
    <row r="20" spans="2:11" ht="24" customHeight="1" x14ac:dyDescent="0.2">
      <c r="B20" s="76" t="str">
        <f>IF(E20="","",専門部番号!$O$2)</f>
        <v/>
      </c>
      <c r="C20" s="69"/>
      <c r="D20" s="69"/>
      <c r="E20" s="59" t="str">
        <f>IF(J20="","",VLOOKUP(J20,専門部番号!$B:$F,3,0))</f>
        <v/>
      </c>
      <c r="F20" s="59" t="str">
        <f>IF(J20="","",VLOOKUP(VLOOKUP(J20,専門部番号!$B:$F,4,0),専門部番号!$U$2:$V$4,2,0))</f>
        <v/>
      </c>
      <c r="G20" s="69"/>
      <c r="H20" s="69"/>
      <c r="I20" s="70"/>
      <c r="J20" s="65"/>
      <c r="K20" s="73"/>
    </row>
    <row r="21" spans="2:11" ht="24" customHeight="1" x14ac:dyDescent="0.2">
      <c r="B21" s="76" t="str">
        <f>IF(E21="","",専門部番号!$O$2)</f>
        <v/>
      </c>
      <c r="C21" s="69"/>
      <c r="D21" s="69"/>
      <c r="E21" s="59" t="str">
        <f>IF(J21="","",VLOOKUP(J21,専門部番号!$B:$F,3,0))</f>
        <v/>
      </c>
      <c r="F21" s="59" t="str">
        <f>IF(J21="","",VLOOKUP(VLOOKUP(J21,専門部番号!$B:$F,4,0),専門部番号!$U$2:$V$4,2,0))</f>
        <v/>
      </c>
      <c r="G21" s="69"/>
      <c r="H21" s="69"/>
      <c r="I21" s="70"/>
      <c r="J21" s="65"/>
      <c r="K21" s="73"/>
    </row>
    <row r="22" spans="2:11" ht="24" customHeight="1" x14ac:dyDescent="0.2">
      <c r="B22" s="76" t="str">
        <f>IF(E22="","",専門部番号!$O$2)</f>
        <v/>
      </c>
      <c r="C22" s="69"/>
      <c r="D22" s="69"/>
      <c r="E22" s="59" t="str">
        <f>IF(J22="","",VLOOKUP(J22,専門部番号!$B:$F,3,0))</f>
        <v/>
      </c>
      <c r="F22" s="59" t="str">
        <f>IF(J22="","",VLOOKUP(VLOOKUP(J22,専門部番号!$B:$F,4,0),専門部番号!$U$2:$V$4,2,0))</f>
        <v/>
      </c>
      <c r="G22" s="69"/>
      <c r="H22" s="69"/>
      <c r="I22" s="70"/>
      <c r="J22" s="65"/>
      <c r="K22" s="73"/>
    </row>
    <row r="23" spans="2:11" ht="24" customHeight="1" x14ac:dyDescent="0.2">
      <c r="B23" s="76" t="str">
        <f>IF(E23="","",専門部番号!$O$2)</f>
        <v/>
      </c>
      <c r="C23" s="69"/>
      <c r="D23" s="69"/>
      <c r="E23" s="59" t="str">
        <f>IF(J23="","",VLOOKUP(J23,専門部番号!$B:$F,3,0))</f>
        <v/>
      </c>
      <c r="F23" s="59" t="str">
        <f>IF(J23="","",VLOOKUP(VLOOKUP(J23,専門部番号!$B:$F,4,0),専門部番号!$U$2:$V$4,2,0))</f>
        <v/>
      </c>
      <c r="G23" s="69"/>
      <c r="H23" s="69"/>
      <c r="I23" s="70"/>
      <c r="J23" s="65"/>
      <c r="K23" s="73"/>
    </row>
    <row r="24" spans="2:11" ht="24" customHeight="1" x14ac:dyDescent="0.2">
      <c r="B24" s="76" t="str">
        <f>IF(E24="","",専門部番号!$O$2)</f>
        <v/>
      </c>
      <c r="C24" s="69"/>
      <c r="D24" s="69"/>
      <c r="E24" s="59" t="str">
        <f>IF(J24="","",VLOOKUP(J24,専門部番号!$B:$F,3,0))</f>
        <v/>
      </c>
      <c r="F24" s="59" t="str">
        <f>IF(J24="","",VLOOKUP(VLOOKUP(J24,専門部番号!$B:$F,4,0),専門部番号!$U$2:$V$4,2,0))</f>
        <v/>
      </c>
      <c r="G24" s="69"/>
      <c r="H24" s="69"/>
      <c r="I24" s="70"/>
      <c r="J24" s="65"/>
      <c r="K24" s="73"/>
    </row>
    <row r="25" spans="2:11" ht="24" customHeight="1" x14ac:dyDescent="0.2">
      <c r="B25" s="76" t="str">
        <f>IF(E25="","",専門部番号!$O$2)</f>
        <v/>
      </c>
      <c r="C25" s="69"/>
      <c r="D25" s="69"/>
      <c r="E25" s="59" t="str">
        <f>IF(J25="","",VLOOKUP(J25,専門部番号!$B:$F,3,0))</f>
        <v/>
      </c>
      <c r="F25" s="59" t="str">
        <f>IF(J25="","",VLOOKUP(VLOOKUP(J25,専門部番号!$B:$F,4,0),専門部番号!$U$2:$V$4,2,0))</f>
        <v/>
      </c>
      <c r="G25" s="69"/>
      <c r="H25" s="69"/>
      <c r="I25" s="70"/>
      <c r="J25" s="65"/>
      <c r="K25" s="73"/>
    </row>
    <row r="26" spans="2:11" ht="24" customHeight="1" x14ac:dyDescent="0.2">
      <c r="B26" s="76" t="str">
        <f>IF(E26="","",専門部番号!$O$2)</f>
        <v/>
      </c>
      <c r="C26" s="69"/>
      <c r="D26" s="69"/>
      <c r="E26" s="59" t="str">
        <f>IF(J26="","",VLOOKUP(J26,専門部番号!$B:$F,3,0))</f>
        <v/>
      </c>
      <c r="F26" s="59" t="str">
        <f>IF(J26="","",VLOOKUP(VLOOKUP(J26,専門部番号!$B:$F,4,0),専門部番号!$U$2:$V$4,2,0))</f>
        <v/>
      </c>
      <c r="G26" s="69"/>
      <c r="H26" s="69"/>
      <c r="I26" s="70"/>
      <c r="J26" s="65"/>
      <c r="K26" s="73"/>
    </row>
    <row r="27" spans="2:11" ht="24" customHeight="1" x14ac:dyDescent="0.2">
      <c r="B27" s="76" t="str">
        <f>IF(E27="","",専門部番号!$O$2)</f>
        <v/>
      </c>
      <c r="C27" s="69"/>
      <c r="D27" s="69"/>
      <c r="E27" s="59" t="str">
        <f>IF(J27="","",VLOOKUP(J27,専門部番号!$B:$F,3,0))</f>
        <v/>
      </c>
      <c r="F27" s="59" t="str">
        <f>IF(J27="","",VLOOKUP(VLOOKUP(J27,専門部番号!$B:$F,4,0),専門部番号!$U$2:$V$4,2,0))</f>
        <v/>
      </c>
      <c r="G27" s="69"/>
      <c r="H27" s="69"/>
      <c r="I27" s="70"/>
      <c r="J27" s="65"/>
      <c r="K27" s="73"/>
    </row>
    <row r="28" spans="2:11" ht="24" customHeight="1" x14ac:dyDescent="0.2">
      <c r="B28" s="76" t="str">
        <f>IF(E28="","",専門部番号!$O$2)</f>
        <v/>
      </c>
      <c r="C28" s="69"/>
      <c r="D28" s="69"/>
      <c r="E28" s="59" t="str">
        <f>IF(J28="","",VLOOKUP(J28,専門部番号!$B:$F,3,0))</f>
        <v/>
      </c>
      <c r="F28" s="59" t="str">
        <f>IF(J28="","",VLOOKUP(VLOOKUP(J28,専門部番号!$B:$F,4,0),専門部番号!$U$2:$V$4,2,0))</f>
        <v/>
      </c>
      <c r="G28" s="69"/>
      <c r="H28" s="69"/>
      <c r="I28" s="70"/>
      <c r="J28" s="65"/>
      <c r="K28" s="73"/>
    </row>
    <row r="29" spans="2:11" ht="24" customHeight="1" x14ac:dyDescent="0.2">
      <c r="B29" s="76" t="str">
        <f>IF(E29="","",専門部番号!$O$2)</f>
        <v/>
      </c>
      <c r="C29" s="69"/>
      <c r="D29" s="69"/>
      <c r="E29" s="59" t="str">
        <f>IF(J29="","",VLOOKUP(J29,専門部番号!$B:$F,3,0))</f>
        <v/>
      </c>
      <c r="F29" s="59" t="str">
        <f>IF(J29="","",VLOOKUP(VLOOKUP(J29,専門部番号!$B:$F,4,0),専門部番号!$U$2:$V$4,2,0))</f>
        <v/>
      </c>
      <c r="G29" s="69"/>
      <c r="H29" s="69"/>
      <c r="I29" s="70"/>
      <c r="J29" s="65"/>
      <c r="K29" s="73"/>
    </row>
    <row r="30" spans="2:11" ht="24" customHeight="1" x14ac:dyDescent="0.2">
      <c r="B30" s="76" t="str">
        <f>IF(E30="","",専門部番号!$O$2)</f>
        <v/>
      </c>
      <c r="C30" s="69"/>
      <c r="D30" s="69"/>
      <c r="E30" s="59" t="str">
        <f>IF(J30="","",VLOOKUP(J30,専門部番号!$B:$F,3,0))</f>
        <v/>
      </c>
      <c r="F30" s="59" t="str">
        <f>IF(J30="","",VLOOKUP(VLOOKUP(J30,専門部番号!$B:$F,4,0),専門部番号!$U$2:$V$4,2,0))</f>
        <v/>
      </c>
      <c r="G30" s="69"/>
      <c r="H30" s="69"/>
      <c r="I30" s="70"/>
      <c r="J30" s="65"/>
      <c r="K30" s="73"/>
    </row>
    <row r="31" spans="2:11" ht="24" customHeight="1" x14ac:dyDescent="0.2">
      <c r="B31" s="76" t="str">
        <f>IF(E31="","",専門部番号!$O$2)</f>
        <v/>
      </c>
      <c r="C31" s="69"/>
      <c r="D31" s="69"/>
      <c r="E31" s="59" t="str">
        <f>IF(J31="","",VLOOKUP(J31,専門部番号!$B:$F,3,0))</f>
        <v/>
      </c>
      <c r="F31" s="59" t="str">
        <f>IF(J31="","",VLOOKUP(VLOOKUP(J31,専門部番号!$B:$F,4,0),専門部番号!$U$2:$V$4,2,0))</f>
        <v/>
      </c>
      <c r="G31" s="69"/>
      <c r="H31" s="69"/>
      <c r="I31" s="70"/>
      <c r="J31" s="65"/>
      <c r="K31" s="73"/>
    </row>
    <row r="32" spans="2:11" ht="24" customHeight="1" x14ac:dyDescent="0.2">
      <c r="B32" s="76" t="str">
        <f>IF(E32="","",専門部番号!$O$2)</f>
        <v/>
      </c>
      <c r="C32" s="69"/>
      <c r="D32" s="69"/>
      <c r="E32" s="59" t="str">
        <f>IF(J32="","",VLOOKUP(J32,専門部番号!$B:$F,3,0))</f>
        <v/>
      </c>
      <c r="F32" s="59" t="str">
        <f>IF(J32="","",VLOOKUP(VLOOKUP(J32,専門部番号!$B:$F,4,0),専門部番号!$U$2:$V$4,2,0))</f>
        <v/>
      </c>
      <c r="G32" s="69"/>
      <c r="H32" s="69"/>
      <c r="I32" s="70"/>
      <c r="J32" s="65"/>
      <c r="K32" s="73"/>
    </row>
    <row r="33" spans="2:11" ht="24" customHeight="1" x14ac:dyDescent="0.2">
      <c r="B33" s="76" t="str">
        <f>IF(E33="","",専門部番号!$O$2)</f>
        <v/>
      </c>
      <c r="C33" s="69"/>
      <c r="D33" s="69"/>
      <c r="E33" s="59" t="str">
        <f>IF(J33="","",VLOOKUP(J33,専門部番号!$B:$F,3,0))</f>
        <v/>
      </c>
      <c r="F33" s="59" t="str">
        <f>IF(J33="","",VLOOKUP(VLOOKUP(J33,専門部番号!$B:$F,4,0),専門部番号!$U$2:$V$4,2,0))</f>
        <v/>
      </c>
      <c r="G33" s="69"/>
      <c r="H33" s="69"/>
      <c r="I33" s="70"/>
      <c r="J33" s="65"/>
      <c r="K33" s="73"/>
    </row>
    <row r="34" spans="2:11" ht="24" customHeight="1" thickBot="1" x14ac:dyDescent="0.25">
      <c r="B34" s="77" t="str">
        <f>IF(E34="","",専門部番号!$O$2)</f>
        <v/>
      </c>
      <c r="C34" s="72"/>
      <c r="D34" s="72"/>
      <c r="E34" s="62" t="str">
        <f>IF(J34="","",VLOOKUP(J34,専門部番号!$B:$F,3,0))</f>
        <v/>
      </c>
      <c r="F34" s="62" t="str">
        <f>IF(J34="","",VLOOKUP(VLOOKUP(J34,専門部番号!$B:$F,4,0),専門部番号!$U$2:$V$4,2,0))</f>
        <v/>
      </c>
      <c r="G34" s="72"/>
      <c r="H34" s="72"/>
      <c r="I34" s="71"/>
      <c r="J34" s="66"/>
      <c r="K34" s="74"/>
    </row>
    <row r="35" spans="2:11" ht="17.55" customHeight="1" x14ac:dyDescent="0.2">
      <c r="B35" t="s">
        <v>430</v>
      </c>
      <c r="C35" s="118"/>
      <c r="D35" s="118"/>
      <c r="E35" s="12"/>
      <c r="F35" s="12"/>
      <c r="G35" s="12"/>
      <c r="H35" s="12"/>
      <c r="I35" s="12"/>
      <c r="J35" s="12"/>
      <c r="K35" s="12"/>
    </row>
    <row r="36" spans="2:11" ht="17.55" customHeight="1" x14ac:dyDescent="0.2">
      <c r="B36" s="12" t="s">
        <v>426</v>
      </c>
      <c r="C36" s="12"/>
      <c r="D36" s="12"/>
      <c r="E36" s="12"/>
      <c r="F36" s="12"/>
      <c r="G36" s="12"/>
      <c r="H36" s="12"/>
      <c r="I36" s="12"/>
      <c r="J36" s="12"/>
      <c r="K36" s="12"/>
    </row>
    <row r="37" spans="2:11" ht="17.55" customHeight="1" x14ac:dyDescent="0.2">
      <c r="B37" s="12" t="s">
        <v>427</v>
      </c>
      <c r="C37" s="12"/>
      <c r="D37" s="12"/>
      <c r="E37" s="12"/>
      <c r="F37" s="12"/>
      <c r="G37" s="12"/>
      <c r="H37" s="12"/>
      <c r="I37" s="12"/>
      <c r="J37" s="12"/>
      <c r="K37" s="12"/>
    </row>
  </sheetData>
  <mergeCells count="9">
    <mergeCell ref="J9:K9"/>
    <mergeCell ref="B1:K1"/>
    <mergeCell ref="B4:K4"/>
    <mergeCell ref="B6:K6"/>
    <mergeCell ref="B10:C10"/>
    <mergeCell ref="H10:I10"/>
    <mergeCell ref="B9:C9"/>
    <mergeCell ref="D9:E9"/>
    <mergeCell ref="D10:E10"/>
  </mergeCells>
  <phoneticPr fontId="1"/>
  <dataValidations count="6">
    <dataValidation type="list" allowBlank="1" showInputMessage="1" showErrorMessage="1" sqref="WVS983050:WVS983072 JG12:JG34 TC12:TC34 ACY12:ACY34 AMU12:AMU34 AWQ12:AWQ34 BGM12:BGM34 BQI12:BQI34 CAE12:CAE34 CKA12:CKA34 CTW12:CTW34 DDS12:DDS34 DNO12:DNO34 DXK12:DXK34 EHG12:EHG34 ERC12:ERC34 FAY12:FAY34 FKU12:FKU34 FUQ12:FUQ34 GEM12:GEM34 GOI12:GOI34 GYE12:GYE34 HIA12:HIA34 HRW12:HRW34 IBS12:IBS34 ILO12:ILO34 IVK12:IVK34 JFG12:JFG34 JPC12:JPC34 JYY12:JYY34 KIU12:KIU34 KSQ12:KSQ34 LCM12:LCM34 LMI12:LMI34 LWE12:LWE34 MGA12:MGA34 MPW12:MPW34 MZS12:MZS34 NJO12:NJO34 NTK12:NTK34 ODG12:ODG34 ONC12:ONC34 OWY12:OWY34 PGU12:PGU34 PQQ12:PQQ34 QAM12:QAM34 QKI12:QKI34 QUE12:QUE34 REA12:REA34 RNW12:RNW34 RXS12:RXS34 SHO12:SHO34 SRK12:SRK34 TBG12:TBG34 TLC12:TLC34 TUY12:TUY34 UEU12:UEU34 UOQ12:UOQ34 UYM12:UYM34 VII12:VII34 VSE12:VSE34 WCA12:WCA34 WLW12:WLW34 WVS12:WVS34 WLW983050:WLW983072 WCA983050:WCA983072 VSE983050:VSE983072 VII983050:VII983072 UYM983050:UYM983072 UOQ983050:UOQ983072 UEU983050:UEU983072 TUY983050:TUY983072 TLC983050:TLC983072 TBG983050:TBG983072 SRK983050:SRK983072 SHO983050:SHO983072 RXS983050:RXS983072 RNW983050:RNW983072 REA983050:REA983072 QUE983050:QUE983072 QKI983050:QKI983072 QAM983050:QAM983072 PQQ983050:PQQ983072 PGU983050:PGU983072 OWY983050:OWY983072 ONC983050:ONC983072 ODG983050:ODG983072 NTK983050:NTK983072 NJO983050:NJO983072 MZS983050:MZS983072 MPW983050:MPW983072 MGA983050:MGA983072 LWE983050:LWE983072 LMI983050:LMI983072 LCM983050:LCM983072 KSQ983050:KSQ983072 KIU983050:KIU983072 JYY983050:JYY983072 JPC983050:JPC983072 JFG983050:JFG983072 IVK983050:IVK983072 ILO983050:ILO983072 IBS983050:IBS983072 HRW983050:HRW983072 HIA983050:HIA983072 GYE983050:GYE983072 GOI983050:GOI983072 GEM983050:GEM983072 FUQ983050:FUQ983072 FKU983050:FKU983072 FAY983050:FAY983072 ERC983050:ERC983072 EHG983050:EHG983072 DXK983050:DXK983072 DNO983050:DNO983072 DDS983050:DDS983072 CTW983050:CTW983072 CKA983050:CKA983072 CAE983050:CAE983072 BQI983050:BQI983072 BGM983050:BGM983072 AWQ983050:AWQ983072 AMU983050:AMU983072 ACY983050:ACY983072 TC983050:TC983072 JG983050:JG983072 K983050:K983072 WVS917514:WVS917536 WLW917514:WLW917536 WCA917514:WCA917536 VSE917514:VSE917536 VII917514:VII917536 UYM917514:UYM917536 UOQ917514:UOQ917536 UEU917514:UEU917536 TUY917514:TUY917536 TLC917514:TLC917536 TBG917514:TBG917536 SRK917514:SRK917536 SHO917514:SHO917536 RXS917514:RXS917536 RNW917514:RNW917536 REA917514:REA917536 QUE917514:QUE917536 QKI917514:QKI917536 QAM917514:QAM917536 PQQ917514:PQQ917536 PGU917514:PGU917536 OWY917514:OWY917536 ONC917514:ONC917536 ODG917514:ODG917536 NTK917514:NTK917536 NJO917514:NJO917536 MZS917514:MZS917536 MPW917514:MPW917536 MGA917514:MGA917536 LWE917514:LWE917536 LMI917514:LMI917536 LCM917514:LCM917536 KSQ917514:KSQ917536 KIU917514:KIU917536 JYY917514:JYY917536 JPC917514:JPC917536 JFG917514:JFG917536 IVK917514:IVK917536 ILO917514:ILO917536 IBS917514:IBS917536 HRW917514:HRW917536 HIA917514:HIA917536 GYE917514:GYE917536 GOI917514:GOI917536 GEM917514:GEM917536 FUQ917514:FUQ917536 FKU917514:FKU917536 FAY917514:FAY917536 ERC917514:ERC917536 EHG917514:EHG917536 DXK917514:DXK917536 DNO917514:DNO917536 DDS917514:DDS917536 CTW917514:CTW917536 CKA917514:CKA917536 CAE917514:CAE917536 BQI917514:BQI917536 BGM917514:BGM917536 AWQ917514:AWQ917536 AMU917514:AMU917536 ACY917514:ACY917536 TC917514:TC917536 JG917514:JG917536 K917514:K917536 WVS851978:WVS852000 WLW851978:WLW852000 WCA851978:WCA852000 VSE851978:VSE852000 VII851978:VII852000 UYM851978:UYM852000 UOQ851978:UOQ852000 UEU851978:UEU852000 TUY851978:TUY852000 TLC851978:TLC852000 TBG851978:TBG852000 SRK851978:SRK852000 SHO851978:SHO852000 RXS851978:RXS852000 RNW851978:RNW852000 REA851978:REA852000 QUE851978:QUE852000 QKI851978:QKI852000 QAM851978:QAM852000 PQQ851978:PQQ852000 PGU851978:PGU852000 OWY851978:OWY852000 ONC851978:ONC852000 ODG851978:ODG852000 NTK851978:NTK852000 NJO851978:NJO852000 MZS851978:MZS852000 MPW851978:MPW852000 MGA851978:MGA852000 LWE851978:LWE852000 LMI851978:LMI852000 LCM851978:LCM852000 KSQ851978:KSQ852000 KIU851978:KIU852000 JYY851978:JYY852000 JPC851978:JPC852000 JFG851978:JFG852000 IVK851978:IVK852000 ILO851978:ILO852000 IBS851978:IBS852000 HRW851978:HRW852000 HIA851978:HIA852000 GYE851978:GYE852000 GOI851978:GOI852000 GEM851978:GEM852000 FUQ851978:FUQ852000 FKU851978:FKU852000 FAY851978:FAY852000 ERC851978:ERC852000 EHG851978:EHG852000 DXK851978:DXK852000 DNO851978:DNO852000 DDS851978:DDS852000 CTW851978:CTW852000 CKA851978:CKA852000 CAE851978:CAE852000 BQI851978:BQI852000 BGM851978:BGM852000 AWQ851978:AWQ852000 AMU851978:AMU852000 ACY851978:ACY852000 TC851978:TC852000 JG851978:JG852000 K851978:K852000 WVS786442:WVS786464 WLW786442:WLW786464 WCA786442:WCA786464 VSE786442:VSE786464 VII786442:VII786464 UYM786442:UYM786464 UOQ786442:UOQ786464 UEU786442:UEU786464 TUY786442:TUY786464 TLC786442:TLC786464 TBG786442:TBG786464 SRK786442:SRK786464 SHO786442:SHO786464 RXS786442:RXS786464 RNW786442:RNW786464 REA786442:REA786464 QUE786442:QUE786464 QKI786442:QKI786464 QAM786442:QAM786464 PQQ786442:PQQ786464 PGU786442:PGU786464 OWY786442:OWY786464 ONC786442:ONC786464 ODG786442:ODG786464 NTK786442:NTK786464 NJO786442:NJO786464 MZS786442:MZS786464 MPW786442:MPW786464 MGA786442:MGA786464 LWE786442:LWE786464 LMI786442:LMI786464 LCM786442:LCM786464 KSQ786442:KSQ786464 KIU786442:KIU786464 JYY786442:JYY786464 JPC786442:JPC786464 JFG786442:JFG786464 IVK786442:IVK786464 ILO786442:ILO786464 IBS786442:IBS786464 HRW786442:HRW786464 HIA786442:HIA786464 GYE786442:GYE786464 GOI786442:GOI786464 GEM786442:GEM786464 FUQ786442:FUQ786464 FKU786442:FKU786464 FAY786442:FAY786464 ERC786442:ERC786464 EHG786442:EHG786464 DXK786442:DXK786464 DNO786442:DNO786464 DDS786442:DDS786464 CTW786442:CTW786464 CKA786442:CKA786464 CAE786442:CAE786464 BQI786442:BQI786464 BGM786442:BGM786464 AWQ786442:AWQ786464 AMU786442:AMU786464 ACY786442:ACY786464 TC786442:TC786464 JG786442:JG786464 K786442:K786464 WVS720906:WVS720928 WLW720906:WLW720928 WCA720906:WCA720928 VSE720906:VSE720928 VII720906:VII720928 UYM720906:UYM720928 UOQ720906:UOQ720928 UEU720906:UEU720928 TUY720906:TUY720928 TLC720906:TLC720928 TBG720906:TBG720928 SRK720906:SRK720928 SHO720906:SHO720928 RXS720906:RXS720928 RNW720906:RNW720928 REA720906:REA720928 QUE720906:QUE720928 QKI720906:QKI720928 QAM720906:QAM720928 PQQ720906:PQQ720928 PGU720906:PGU720928 OWY720906:OWY720928 ONC720906:ONC720928 ODG720906:ODG720928 NTK720906:NTK720928 NJO720906:NJO720928 MZS720906:MZS720928 MPW720906:MPW720928 MGA720906:MGA720928 LWE720906:LWE720928 LMI720906:LMI720928 LCM720906:LCM720928 KSQ720906:KSQ720928 KIU720906:KIU720928 JYY720906:JYY720928 JPC720906:JPC720928 JFG720906:JFG720928 IVK720906:IVK720928 ILO720906:ILO720928 IBS720906:IBS720928 HRW720906:HRW720928 HIA720906:HIA720928 GYE720906:GYE720928 GOI720906:GOI720928 GEM720906:GEM720928 FUQ720906:FUQ720928 FKU720906:FKU720928 FAY720906:FAY720928 ERC720906:ERC720928 EHG720906:EHG720928 DXK720906:DXK720928 DNO720906:DNO720928 DDS720906:DDS720928 CTW720906:CTW720928 CKA720906:CKA720928 CAE720906:CAE720928 BQI720906:BQI720928 BGM720906:BGM720928 AWQ720906:AWQ720928 AMU720906:AMU720928 ACY720906:ACY720928 TC720906:TC720928 JG720906:JG720928 K720906:K720928 WVS655370:WVS655392 WLW655370:WLW655392 WCA655370:WCA655392 VSE655370:VSE655392 VII655370:VII655392 UYM655370:UYM655392 UOQ655370:UOQ655392 UEU655370:UEU655392 TUY655370:TUY655392 TLC655370:TLC655392 TBG655370:TBG655392 SRK655370:SRK655392 SHO655370:SHO655392 RXS655370:RXS655392 RNW655370:RNW655392 REA655370:REA655392 QUE655370:QUE655392 QKI655370:QKI655392 QAM655370:QAM655392 PQQ655370:PQQ655392 PGU655370:PGU655392 OWY655370:OWY655392 ONC655370:ONC655392 ODG655370:ODG655392 NTK655370:NTK655392 NJO655370:NJO655392 MZS655370:MZS655392 MPW655370:MPW655392 MGA655370:MGA655392 LWE655370:LWE655392 LMI655370:LMI655392 LCM655370:LCM655392 KSQ655370:KSQ655392 KIU655370:KIU655392 JYY655370:JYY655392 JPC655370:JPC655392 JFG655370:JFG655392 IVK655370:IVK655392 ILO655370:ILO655392 IBS655370:IBS655392 HRW655370:HRW655392 HIA655370:HIA655392 GYE655370:GYE655392 GOI655370:GOI655392 GEM655370:GEM655392 FUQ655370:FUQ655392 FKU655370:FKU655392 FAY655370:FAY655392 ERC655370:ERC655392 EHG655370:EHG655392 DXK655370:DXK655392 DNO655370:DNO655392 DDS655370:DDS655392 CTW655370:CTW655392 CKA655370:CKA655392 CAE655370:CAE655392 BQI655370:BQI655392 BGM655370:BGM655392 AWQ655370:AWQ655392 AMU655370:AMU655392 ACY655370:ACY655392 TC655370:TC655392 JG655370:JG655392 K655370:K655392 WVS589834:WVS589856 WLW589834:WLW589856 WCA589834:WCA589856 VSE589834:VSE589856 VII589834:VII589856 UYM589834:UYM589856 UOQ589834:UOQ589856 UEU589834:UEU589856 TUY589834:TUY589856 TLC589834:TLC589856 TBG589834:TBG589856 SRK589834:SRK589856 SHO589834:SHO589856 RXS589834:RXS589856 RNW589834:RNW589856 REA589834:REA589856 QUE589834:QUE589856 QKI589834:QKI589856 QAM589834:QAM589856 PQQ589834:PQQ589856 PGU589834:PGU589856 OWY589834:OWY589856 ONC589834:ONC589856 ODG589834:ODG589856 NTK589834:NTK589856 NJO589834:NJO589856 MZS589834:MZS589856 MPW589834:MPW589856 MGA589834:MGA589856 LWE589834:LWE589856 LMI589834:LMI589856 LCM589834:LCM589856 KSQ589834:KSQ589856 KIU589834:KIU589856 JYY589834:JYY589856 JPC589834:JPC589856 JFG589834:JFG589856 IVK589834:IVK589856 ILO589834:ILO589856 IBS589834:IBS589856 HRW589834:HRW589856 HIA589834:HIA589856 GYE589834:GYE589856 GOI589834:GOI589856 GEM589834:GEM589856 FUQ589834:FUQ589856 FKU589834:FKU589856 FAY589834:FAY589856 ERC589834:ERC589856 EHG589834:EHG589856 DXK589834:DXK589856 DNO589834:DNO589856 DDS589834:DDS589856 CTW589834:CTW589856 CKA589834:CKA589856 CAE589834:CAE589856 BQI589834:BQI589856 BGM589834:BGM589856 AWQ589834:AWQ589856 AMU589834:AMU589856 ACY589834:ACY589856 TC589834:TC589856 JG589834:JG589856 K589834:K589856 WVS524298:WVS524320 WLW524298:WLW524320 WCA524298:WCA524320 VSE524298:VSE524320 VII524298:VII524320 UYM524298:UYM524320 UOQ524298:UOQ524320 UEU524298:UEU524320 TUY524298:TUY524320 TLC524298:TLC524320 TBG524298:TBG524320 SRK524298:SRK524320 SHO524298:SHO524320 RXS524298:RXS524320 RNW524298:RNW524320 REA524298:REA524320 QUE524298:QUE524320 QKI524298:QKI524320 QAM524298:QAM524320 PQQ524298:PQQ524320 PGU524298:PGU524320 OWY524298:OWY524320 ONC524298:ONC524320 ODG524298:ODG524320 NTK524298:NTK524320 NJO524298:NJO524320 MZS524298:MZS524320 MPW524298:MPW524320 MGA524298:MGA524320 LWE524298:LWE524320 LMI524298:LMI524320 LCM524298:LCM524320 KSQ524298:KSQ524320 KIU524298:KIU524320 JYY524298:JYY524320 JPC524298:JPC524320 JFG524298:JFG524320 IVK524298:IVK524320 ILO524298:ILO524320 IBS524298:IBS524320 HRW524298:HRW524320 HIA524298:HIA524320 GYE524298:GYE524320 GOI524298:GOI524320 GEM524298:GEM524320 FUQ524298:FUQ524320 FKU524298:FKU524320 FAY524298:FAY524320 ERC524298:ERC524320 EHG524298:EHG524320 DXK524298:DXK524320 DNO524298:DNO524320 DDS524298:DDS524320 CTW524298:CTW524320 CKA524298:CKA524320 CAE524298:CAE524320 BQI524298:BQI524320 BGM524298:BGM524320 AWQ524298:AWQ524320 AMU524298:AMU524320 ACY524298:ACY524320 TC524298:TC524320 JG524298:JG524320 K524298:K524320 WVS458762:WVS458784 WLW458762:WLW458784 WCA458762:WCA458784 VSE458762:VSE458784 VII458762:VII458784 UYM458762:UYM458784 UOQ458762:UOQ458784 UEU458762:UEU458784 TUY458762:TUY458784 TLC458762:TLC458784 TBG458762:TBG458784 SRK458762:SRK458784 SHO458762:SHO458784 RXS458762:RXS458784 RNW458762:RNW458784 REA458762:REA458784 QUE458762:QUE458784 QKI458762:QKI458784 QAM458762:QAM458784 PQQ458762:PQQ458784 PGU458762:PGU458784 OWY458762:OWY458784 ONC458762:ONC458784 ODG458762:ODG458784 NTK458762:NTK458784 NJO458762:NJO458784 MZS458762:MZS458784 MPW458762:MPW458784 MGA458762:MGA458784 LWE458762:LWE458784 LMI458762:LMI458784 LCM458762:LCM458784 KSQ458762:KSQ458784 KIU458762:KIU458784 JYY458762:JYY458784 JPC458762:JPC458784 JFG458762:JFG458784 IVK458762:IVK458784 ILO458762:ILO458784 IBS458762:IBS458784 HRW458762:HRW458784 HIA458762:HIA458784 GYE458762:GYE458784 GOI458762:GOI458784 GEM458762:GEM458784 FUQ458762:FUQ458784 FKU458762:FKU458784 FAY458762:FAY458784 ERC458762:ERC458784 EHG458762:EHG458784 DXK458762:DXK458784 DNO458762:DNO458784 DDS458762:DDS458784 CTW458762:CTW458784 CKA458762:CKA458784 CAE458762:CAE458784 BQI458762:BQI458784 BGM458762:BGM458784 AWQ458762:AWQ458784 AMU458762:AMU458784 ACY458762:ACY458784 TC458762:TC458784 JG458762:JG458784 K458762:K458784 WVS393226:WVS393248 WLW393226:WLW393248 WCA393226:WCA393248 VSE393226:VSE393248 VII393226:VII393248 UYM393226:UYM393248 UOQ393226:UOQ393248 UEU393226:UEU393248 TUY393226:TUY393248 TLC393226:TLC393248 TBG393226:TBG393248 SRK393226:SRK393248 SHO393226:SHO393248 RXS393226:RXS393248 RNW393226:RNW393248 REA393226:REA393248 QUE393226:QUE393248 QKI393226:QKI393248 QAM393226:QAM393248 PQQ393226:PQQ393248 PGU393226:PGU393248 OWY393226:OWY393248 ONC393226:ONC393248 ODG393226:ODG393248 NTK393226:NTK393248 NJO393226:NJO393248 MZS393226:MZS393248 MPW393226:MPW393248 MGA393226:MGA393248 LWE393226:LWE393248 LMI393226:LMI393248 LCM393226:LCM393248 KSQ393226:KSQ393248 KIU393226:KIU393248 JYY393226:JYY393248 JPC393226:JPC393248 JFG393226:JFG393248 IVK393226:IVK393248 ILO393226:ILO393248 IBS393226:IBS393248 HRW393226:HRW393248 HIA393226:HIA393248 GYE393226:GYE393248 GOI393226:GOI393248 GEM393226:GEM393248 FUQ393226:FUQ393248 FKU393226:FKU393248 FAY393226:FAY393248 ERC393226:ERC393248 EHG393226:EHG393248 DXK393226:DXK393248 DNO393226:DNO393248 DDS393226:DDS393248 CTW393226:CTW393248 CKA393226:CKA393248 CAE393226:CAE393248 BQI393226:BQI393248 BGM393226:BGM393248 AWQ393226:AWQ393248 AMU393226:AMU393248 ACY393226:ACY393248 TC393226:TC393248 JG393226:JG393248 K393226:K393248 WVS327690:WVS327712 WLW327690:WLW327712 WCA327690:WCA327712 VSE327690:VSE327712 VII327690:VII327712 UYM327690:UYM327712 UOQ327690:UOQ327712 UEU327690:UEU327712 TUY327690:TUY327712 TLC327690:TLC327712 TBG327690:TBG327712 SRK327690:SRK327712 SHO327690:SHO327712 RXS327690:RXS327712 RNW327690:RNW327712 REA327690:REA327712 QUE327690:QUE327712 QKI327690:QKI327712 QAM327690:QAM327712 PQQ327690:PQQ327712 PGU327690:PGU327712 OWY327690:OWY327712 ONC327690:ONC327712 ODG327690:ODG327712 NTK327690:NTK327712 NJO327690:NJO327712 MZS327690:MZS327712 MPW327690:MPW327712 MGA327690:MGA327712 LWE327690:LWE327712 LMI327690:LMI327712 LCM327690:LCM327712 KSQ327690:KSQ327712 KIU327690:KIU327712 JYY327690:JYY327712 JPC327690:JPC327712 JFG327690:JFG327712 IVK327690:IVK327712 ILO327690:ILO327712 IBS327690:IBS327712 HRW327690:HRW327712 HIA327690:HIA327712 GYE327690:GYE327712 GOI327690:GOI327712 GEM327690:GEM327712 FUQ327690:FUQ327712 FKU327690:FKU327712 FAY327690:FAY327712 ERC327690:ERC327712 EHG327690:EHG327712 DXK327690:DXK327712 DNO327690:DNO327712 DDS327690:DDS327712 CTW327690:CTW327712 CKA327690:CKA327712 CAE327690:CAE327712 BQI327690:BQI327712 BGM327690:BGM327712 AWQ327690:AWQ327712 AMU327690:AMU327712 ACY327690:ACY327712 TC327690:TC327712 JG327690:JG327712 K327690:K327712 WVS262154:WVS262176 WLW262154:WLW262176 WCA262154:WCA262176 VSE262154:VSE262176 VII262154:VII262176 UYM262154:UYM262176 UOQ262154:UOQ262176 UEU262154:UEU262176 TUY262154:TUY262176 TLC262154:TLC262176 TBG262154:TBG262176 SRK262154:SRK262176 SHO262154:SHO262176 RXS262154:RXS262176 RNW262154:RNW262176 REA262154:REA262176 QUE262154:QUE262176 QKI262154:QKI262176 QAM262154:QAM262176 PQQ262154:PQQ262176 PGU262154:PGU262176 OWY262154:OWY262176 ONC262154:ONC262176 ODG262154:ODG262176 NTK262154:NTK262176 NJO262154:NJO262176 MZS262154:MZS262176 MPW262154:MPW262176 MGA262154:MGA262176 LWE262154:LWE262176 LMI262154:LMI262176 LCM262154:LCM262176 KSQ262154:KSQ262176 KIU262154:KIU262176 JYY262154:JYY262176 JPC262154:JPC262176 JFG262154:JFG262176 IVK262154:IVK262176 ILO262154:ILO262176 IBS262154:IBS262176 HRW262154:HRW262176 HIA262154:HIA262176 GYE262154:GYE262176 GOI262154:GOI262176 GEM262154:GEM262176 FUQ262154:FUQ262176 FKU262154:FKU262176 FAY262154:FAY262176 ERC262154:ERC262176 EHG262154:EHG262176 DXK262154:DXK262176 DNO262154:DNO262176 DDS262154:DDS262176 CTW262154:CTW262176 CKA262154:CKA262176 CAE262154:CAE262176 BQI262154:BQI262176 BGM262154:BGM262176 AWQ262154:AWQ262176 AMU262154:AMU262176 ACY262154:ACY262176 TC262154:TC262176 JG262154:JG262176 K262154:K262176 WVS196618:WVS196640 WLW196618:WLW196640 WCA196618:WCA196640 VSE196618:VSE196640 VII196618:VII196640 UYM196618:UYM196640 UOQ196618:UOQ196640 UEU196618:UEU196640 TUY196618:TUY196640 TLC196618:TLC196640 TBG196618:TBG196640 SRK196618:SRK196640 SHO196618:SHO196640 RXS196618:RXS196640 RNW196618:RNW196640 REA196618:REA196640 QUE196618:QUE196640 QKI196618:QKI196640 QAM196618:QAM196640 PQQ196618:PQQ196640 PGU196618:PGU196640 OWY196618:OWY196640 ONC196618:ONC196640 ODG196618:ODG196640 NTK196618:NTK196640 NJO196618:NJO196640 MZS196618:MZS196640 MPW196618:MPW196640 MGA196618:MGA196640 LWE196618:LWE196640 LMI196618:LMI196640 LCM196618:LCM196640 KSQ196618:KSQ196640 KIU196618:KIU196640 JYY196618:JYY196640 JPC196618:JPC196640 JFG196618:JFG196640 IVK196618:IVK196640 ILO196618:ILO196640 IBS196618:IBS196640 HRW196618:HRW196640 HIA196618:HIA196640 GYE196618:GYE196640 GOI196618:GOI196640 GEM196618:GEM196640 FUQ196618:FUQ196640 FKU196618:FKU196640 FAY196618:FAY196640 ERC196618:ERC196640 EHG196618:EHG196640 DXK196618:DXK196640 DNO196618:DNO196640 DDS196618:DDS196640 CTW196618:CTW196640 CKA196618:CKA196640 CAE196618:CAE196640 BQI196618:BQI196640 BGM196618:BGM196640 AWQ196618:AWQ196640 AMU196618:AMU196640 ACY196618:ACY196640 TC196618:TC196640 JG196618:JG196640 K196618:K196640 WVS131082:WVS131104 WLW131082:WLW131104 WCA131082:WCA131104 VSE131082:VSE131104 VII131082:VII131104 UYM131082:UYM131104 UOQ131082:UOQ131104 UEU131082:UEU131104 TUY131082:TUY131104 TLC131082:TLC131104 TBG131082:TBG131104 SRK131082:SRK131104 SHO131082:SHO131104 RXS131082:RXS131104 RNW131082:RNW131104 REA131082:REA131104 QUE131082:QUE131104 QKI131082:QKI131104 QAM131082:QAM131104 PQQ131082:PQQ131104 PGU131082:PGU131104 OWY131082:OWY131104 ONC131082:ONC131104 ODG131082:ODG131104 NTK131082:NTK131104 NJO131082:NJO131104 MZS131082:MZS131104 MPW131082:MPW131104 MGA131082:MGA131104 LWE131082:LWE131104 LMI131082:LMI131104 LCM131082:LCM131104 KSQ131082:KSQ131104 KIU131082:KIU131104 JYY131082:JYY131104 JPC131082:JPC131104 JFG131082:JFG131104 IVK131082:IVK131104 ILO131082:ILO131104 IBS131082:IBS131104 HRW131082:HRW131104 HIA131082:HIA131104 GYE131082:GYE131104 GOI131082:GOI131104 GEM131082:GEM131104 FUQ131082:FUQ131104 FKU131082:FKU131104 FAY131082:FAY131104 ERC131082:ERC131104 EHG131082:EHG131104 DXK131082:DXK131104 DNO131082:DNO131104 DDS131082:DDS131104 CTW131082:CTW131104 CKA131082:CKA131104 CAE131082:CAE131104 BQI131082:BQI131104 BGM131082:BGM131104 AWQ131082:AWQ131104 AMU131082:AMU131104 ACY131082:ACY131104 TC131082:TC131104 JG131082:JG131104 K131082:K131104 WVS65546:WVS65568 WLW65546:WLW65568 WCA65546:WCA65568 VSE65546:VSE65568 VII65546:VII65568 UYM65546:UYM65568 UOQ65546:UOQ65568 UEU65546:UEU65568 TUY65546:TUY65568 TLC65546:TLC65568 TBG65546:TBG65568 SRK65546:SRK65568 SHO65546:SHO65568 RXS65546:RXS65568 RNW65546:RNW65568 REA65546:REA65568 QUE65546:QUE65568 QKI65546:QKI65568 QAM65546:QAM65568 PQQ65546:PQQ65568 PGU65546:PGU65568 OWY65546:OWY65568 ONC65546:ONC65568 ODG65546:ODG65568 NTK65546:NTK65568 NJO65546:NJO65568 MZS65546:MZS65568 MPW65546:MPW65568 MGA65546:MGA65568 LWE65546:LWE65568 LMI65546:LMI65568 LCM65546:LCM65568 KSQ65546:KSQ65568 KIU65546:KIU65568 JYY65546:JYY65568 JPC65546:JPC65568 JFG65546:JFG65568 IVK65546:IVK65568 ILO65546:ILO65568 IBS65546:IBS65568 HRW65546:HRW65568 HIA65546:HIA65568 GYE65546:GYE65568 GOI65546:GOI65568 GEM65546:GEM65568 FUQ65546:FUQ65568 FKU65546:FKU65568 FAY65546:FAY65568 ERC65546:ERC65568 EHG65546:EHG65568 DXK65546:DXK65568 DNO65546:DNO65568 DDS65546:DDS65568 CTW65546:CTW65568 CKA65546:CKA65568 CAE65546:CAE65568 BQI65546:BQI65568 BGM65546:BGM65568 AWQ65546:AWQ65568 AMU65546:AMU65568 ACY65546:ACY65568 TC65546:TC65568 JG65546:JG65568 K65546:K65568" xr:uid="{00000000-0002-0000-0300-000000000000}">
      <formula1>"2年1位,2年2位,2年3位,2年ﾍﾞｽﾄ8,1年1位,1年2位,1年3位"</formula1>
    </dataValidation>
    <dataValidation type="list" allowBlank="1" showInputMessage="1" showErrorMessage="1" sqref="F65546:F65568 JB65546:JB65568 JB12:JB34 SX12:SX34 ACT12:ACT34 AMP12:AMP34 AWL12:AWL34 BGH12:BGH34 BQD12:BQD34 BZZ12:BZZ34 CJV12:CJV34 CTR12:CTR34 DDN12:DDN34 DNJ12:DNJ34 DXF12:DXF34 EHB12:EHB34 EQX12:EQX34 FAT12:FAT34 FKP12:FKP34 FUL12:FUL34 GEH12:GEH34 GOD12:GOD34 GXZ12:GXZ34 HHV12:HHV34 HRR12:HRR34 IBN12:IBN34 ILJ12:ILJ34 IVF12:IVF34 JFB12:JFB34 JOX12:JOX34 JYT12:JYT34 KIP12:KIP34 KSL12:KSL34 LCH12:LCH34 LMD12:LMD34 LVZ12:LVZ34 MFV12:MFV34 MPR12:MPR34 MZN12:MZN34 NJJ12:NJJ34 NTF12:NTF34 ODB12:ODB34 OMX12:OMX34 OWT12:OWT34 PGP12:PGP34 PQL12:PQL34 QAH12:QAH34 QKD12:QKD34 QTZ12:QTZ34 RDV12:RDV34 RNR12:RNR34 RXN12:RXN34 SHJ12:SHJ34 SRF12:SRF34 TBB12:TBB34 TKX12:TKX34 TUT12:TUT34 UEP12:UEP34 UOL12:UOL34 UYH12:UYH34 VID12:VID34 VRZ12:VRZ34 WBV12:WBV34 WLR12:WLR34 WVN12:WVN34 WVN983050:WVN983072 WLR983050:WLR983072 WBV983050:WBV983072 VRZ983050:VRZ983072 VID983050:VID983072 UYH983050:UYH983072 UOL983050:UOL983072 UEP983050:UEP983072 TUT983050:TUT983072 TKX983050:TKX983072 TBB983050:TBB983072 SRF983050:SRF983072 SHJ983050:SHJ983072 RXN983050:RXN983072 RNR983050:RNR983072 RDV983050:RDV983072 QTZ983050:QTZ983072 QKD983050:QKD983072 QAH983050:QAH983072 PQL983050:PQL983072 PGP983050:PGP983072 OWT983050:OWT983072 OMX983050:OMX983072 ODB983050:ODB983072 NTF983050:NTF983072 NJJ983050:NJJ983072 MZN983050:MZN983072 MPR983050:MPR983072 MFV983050:MFV983072 LVZ983050:LVZ983072 LMD983050:LMD983072 LCH983050:LCH983072 KSL983050:KSL983072 KIP983050:KIP983072 JYT983050:JYT983072 JOX983050:JOX983072 JFB983050:JFB983072 IVF983050:IVF983072 ILJ983050:ILJ983072 IBN983050:IBN983072 HRR983050:HRR983072 HHV983050:HHV983072 GXZ983050:GXZ983072 GOD983050:GOD983072 GEH983050:GEH983072 FUL983050:FUL983072 FKP983050:FKP983072 FAT983050:FAT983072 EQX983050:EQX983072 EHB983050:EHB983072 DXF983050:DXF983072 DNJ983050:DNJ983072 DDN983050:DDN983072 CTR983050:CTR983072 CJV983050:CJV983072 BZZ983050:BZZ983072 BQD983050:BQD983072 BGH983050:BGH983072 AWL983050:AWL983072 AMP983050:AMP983072 ACT983050:ACT983072 SX983050:SX983072 JB983050:JB983072 F983050:F983072 WVN917514:WVN917536 WLR917514:WLR917536 WBV917514:WBV917536 VRZ917514:VRZ917536 VID917514:VID917536 UYH917514:UYH917536 UOL917514:UOL917536 UEP917514:UEP917536 TUT917514:TUT917536 TKX917514:TKX917536 TBB917514:TBB917536 SRF917514:SRF917536 SHJ917514:SHJ917536 RXN917514:RXN917536 RNR917514:RNR917536 RDV917514:RDV917536 QTZ917514:QTZ917536 QKD917514:QKD917536 QAH917514:QAH917536 PQL917514:PQL917536 PGP917514:PGP917536 OWT917514:OWT917536 OMX917514:OMX917536 ODB917514:ODB917536 NTF917514:NTF917536 NJJ917514:NJJ917536 MZN917514:MZN917536 MPR917514:MPR917536 MFV917514:MFV917536 LVZ917514:LVZ917536 LMD917514:LMD917536 LCH917514:LCH917536 KSL917514:KSL917536 KIP917514:KIP917536 JYT917514:JYT917536 JOX917514:JOX917536 JFB917514:JFB917536 IVF917514:IVF917536 ILJ917514:ILJ917536 IBN917514:IBN917536 HRR917514:HRR917536 HHV917514:HHV917536 GXZ917514:GXZ917536 GOD917514:GOD917536 GEH917514:GEH917536 FUL917514:FUL917536 FKP917514:FKP917536 FAT917514:FAT917536 EQX917514:EQX917536 EHB917514:EHB917536 DXF917514:DXF917536 DNJ917514:DNJ917536 DDN917514:DDN917536 CTR917514:CTR917536 CJV917514:CJV917536 BZZ917514:BZZ917536 BQD917514:BQD917536 BGH917514:BGH917536 AWL917514:AWL917536 AMP917514:AMP917536 ACT917514:ACT917536 SX917514:SX917536 JB917514:JB917536 F917514:F917536 WVN851978:WVN852000 WLR851978:WLR852000 WBV851978:WBV852000 VRZ851978:VRZ852000 VID851978:VID852000 UYH851978:UYH852000 UOL851978:UOL852000 UEP851978:UEP852000 TUT851978:TUT852000 TKX851978:TKX852000 TBB851978:TBB852000 SRF851978:SRF852000 SHJ851978:SHJ852000 RXN851978:RXN852000 RNR851978:RNR852000 RDV851978:RDV852000 QTZ851978:QTZ852000 QKD851978:QKD852000 QAH851978:QAH852000 PQL851978:PQL852000 PGP851978:PGP852000 OWT851978:OWT852000 OMX851978:OMX852000 ODB851978:ODB852000 NTF851978:NTF852000 NJJ851978:NJJ852000 MZN851978:MZN852000 MPR851978:MPR852000 MFV851978:MFV852000 LVZ851978:LVZ852000 LMD851978:LMD852000 LCH851978:LCH852000 KSL851978:KSL852000 KIP851978:KIP852000 JYT851978:JYT852000 JOX851978:JOX852000 JFB851978:JFB852000 IVF851978:IVF852000 ILJ851978:ILJ852000 IBN851978:IBN852000 HRR851978:HRR852000 HHV851978:HHV852000 GXZ851978:GXZ852000 GOD851978:GOD852000 GEH851978:GEH852000 FUL851978:FUL852000 FKP851978:FKP852000 FAT851978:FAT852000 EQX851978:EQX852000 EHB851978:EHB852000 DXF851978:DXF852000 DNJ851978:DNJ852000 DDN851978:DDN852000 CTR851978:CTR852000 CJV851978:CJV852000 BZZ851978:BZZ852000 BQD851978:BQD852000 BGH851978:BGH852000 AWL851978:AWL852000 AMP851978:AMP852000 ACT851978:ACT852000 SX851978:SX852000 JB851978:JB852000 F851978:F852000 WVN786442:WVN786464 WLR786442:WLR786464 WBV786442:WBV786464 VRZ786442:VRZ786464 VID786442:VID786464 UYH786442:UYH786464 UOL786442:UOL786464 UEP786442:UEP786464 TUT786442:TUT786464 TKX786442:TKX786464 TBB786442:TBB786464 SRF786442:SRF786464 SHJ786442:SHJ786464 RXN786442:RXN786464 RNR786442:RNR786464 RDV786442:RDV786464 QTZ786442:QTZ786464 QKD786442:QKD786464 QAH786442:QAH786464 PQL786442:PQL786464 PGP786442:PGP786464 OWT786442:OWT786464 OMX786442:OMX786464 ODB786442:ODB786464 NTF786442:NTF786464 NJJ786442:NJJ786464 MZN786442:MZN786464 MPR786442:MPR786464 MFV786442:MFV786464 LVZ786442:LVZ786464 LMD786442:LMD786464 LCH786442:LCH786464 KSL786442:KSL786464 KIP786442:KIP786464 JYT786442:JYT786464 JOX786442:JOX786464 JFB786442:JFB786464 IVF786442:IVF786464 ILJ786442:ILJ786464 IBN786442:IBN786464 HRR786442:HRR786464 HHV786442:HHV786464 GXZ786442:GXZ786464 GOD786442:GOD786464 GEH786442:GEH786464 FUL786442:FUL786464 FKP786442:FKP786464 FAT786442:FAT786464 EQX786442:EQX786464 EHB786442:EHB786464 DXF786442:DXF786464 DNJ786442:DNJ786464 DDN786442:DDN786464 CTR786442:CTR786464 CJV786442:CJV786464 BZZ786442:BZZ786464 BQD786442:BQD786464 BGH786442:BGH786464 AWL786442:AWL786464 AMP786442:AMP786464 ACT786442:ACT786464 SX786442:SX786464 JB786442:JB786464 F786442:F786464 WVN720906:WVN720928 WLR720906:WLR720928 WBV720906:WBV720928 VRZ720906:VRZ720928 VID720906:VID720928 UYH720906:UYH720928 UOL720906:UOL720928 UEP720906:UEP720928 TUT720906:TUT720928 TKX720906:TKX720928 TBB720906:TBB720928 SRF720906:SRF720928 SHJ720906:SHJ720928 RXN720906:RXN720928 RNR720906:RNR720928 RDV720906:RDV720928 QTZ720906:QTZ720928 QKD720906:QKD720928 QAH720906:QAH720928 PQL720906:PQL720928 PGP720906:PGP720928 OWT720906:OWT720928 OMX720906:OMX720928 ODB720906:ODB720928 NTF720906:NTF720928 NJJ720906:NJJ720928 MZN720906:MZN720928 MPR720906:MPR720928 MFV720906:MFV720928 LVZ720906:LVZ720928 LMD720906:LMD720928 LCH720906:LCH720928 KSL720906:KSL720928 KIP720906:KIP720928 JYT720906:JYT720928 JOX720906:JOX720928 JFB720906:JFB720928 IVF720906:IVF720928 ILJ720906:ILJ720928 IBN720906:IBN720928 HRR720906:HRR720928 HHV720906:HHV720928 GXZ720906:GXZ720928 GOD720906:GOD720928 GEH720906:GEH720928 FUL720906:FUL720928 FKP720906:FKP720928 FAT720906:FAT720928 EQX720906:EQX720928 EHB720906:EHB720928 DXF720906:DXF720928 DNJ720906:DNJ720928 DDN720906:DDN720928 CTR720906:CTR720928 CJV720906:CJV720928 BZZ720906:BZZ720928 BQD720906:BQD720928 BGH720906:BGH720928 AWL720906:AWL720928 AMP720906:AMP720928 ACT720906:ACT720928 SX720906:SX720928 JB720906:JB720928 F720906:F720928 WVN655370:WVN655392 WLR655370:WLR655392 WBV655370:WBV655392 VRZ655370:VRZ655392 VID655370:VID655392 UYH655370:UYH655392 UOL655370:UOL655392 UEP655370:UEP655392 TUT655370:TUT655392 TKX655370:TKX655392 TBB655370:TBB655392 SRF655370:SRF655392 SHJ655370:SHJ655392 RXN655370:RXN655392 RNR655370:RNR655392 RDV655370:RDV655392 QTZ655370:QTZ655392 QKD655370:QKD655392 QAH655370:QAH655392 PQL655370:PQL655392 PGP655370:PGP655392 OWT655370:OWT655392 OMX655370:OMX655392 ODB655370:ODB655392 NTF655370:NTF655392 NJJ655370:NJJ655392 MZN655370:MZN655392 MPR655370:MPR655392 MFV655370:MFV655392 LVZ655370:LVZ655392 LMD655370:LMD655392 LCH655370:LCH655392 KSL655370:KSL655392 KIP655370:KIP655392 JYT655370:JYT655392 JOX655370:JOX655392 JFB655370:JFB655392 IVF655370:IVF655392 ILJ655370:ILJ655392 IBN655370:IBN655392 HRR655370:HRR655392 HHV655370:HHV655392 GXZ655370:GXZ655392 GOD655370:GOD655392 GEH655370:GEH655392 FUL655370:FUL655392 FKP655370:FKP655392 FAT655370:FAT655392 EQX655370:EQX655392 EHB655370:EHB655392 DXF655370:DXF655392 DNJ655370:DNJ655392 DDN655370:DDN655392 CTR655370:CTR655392 CJV655370:CJV655392 BZZ655370:BZZ655392 BQD655370:BQD655392 BGH655370:BGH655392 AWL655370:AWL655392 AMP655370:AMP655392 ACT655370:ACT655392 SX655370:SX655392 JB655370:JB655392 F655370:F655392 WVN589834:WVN589856 WLR589834:WLR589856 WBV589834:WBV589856 VRZ589834:VRZ589856 VID589834:VID589856 UYH589834:UYH589856 UOL589834:UOL589856 UEP589834:UEP589856 TUT589834:TUT589856 TKX589834:TKX589856 TBB589834:TBB589856 SRF589834:SRF589856 SHJ589834:SHJ589856 RXN589834:RXN589856 RNR589834:RNR589856 RDV589834:RDV589856 QTZ589834:QTZ589856 QKD589834:QKD589856 QAH589834:QAH589856 PQL589834:PQL589856 PGP589834:PGP589856 OWT589834:OWT589856 OMX589834:OMX589856 ODB589834:ODB589856 NTF589834:NTF589856 NJJ589834:NJJ589856 MZN589834:MZN589856 MPR589834:MPR589856 MFV589834:MFV589856 LVZ589834:LVZ589856 LMD589834:LMD589856 LCH589834:LCH589856 KSL589834:KSL589856 KIP589834:KIP589856 JYT589834:JYT589856 JOX589834:JOX589856 JFB589834:JFB589856 IVF589834:IVF589856 ILJ589834:ILJ589856 IBN589834:IBN589856 HRR589834:HRR589856 HHV589834:HHV589856 GXZ589834:GXZ589856 GOD589834:GOD589856 GEH589834:GEH589856 FUL589834:FUL589856 FKP589834:FKP589856 FAT589834:FAT589856 EQX589834:EQX589856 EHB589834:EHB589856 DXF589834:DXF589856 DNJ589834:DNJ589856 DDN589834:DDN589856 CTR589834:CTR589856 CJV589834:CJV589856 BZZ589834:BZZ589856 BQD589834:BQD589856 BGH589834:BGH589856 AWL589834:AWL589856 AMP589834:AMP589856 ACT589834:ACT589856 SX589834:SX589856 JB589834:JB589856 F589834:F589856 WVN524298:WVN524320 WLR524298:WLR524320 WBV524298:WBV524320 VRZ524298:VRZ524320 VID524298:VID524320 UYH524298:UYH524320 UOL524298:UOL524320 UEP524298:UEP524320 TUT524298:TUT524320 TKX524298:TKX524320 TBB524298:TBB524320 SRF524298:SRF524320 SHJ524298:SHJ524320 RXN524298:RXN524320 RNR524298:RNR524320 RDV524298:RDV524320 QTZ524298:QTZ524320 QKD524298:QKD524320 QAH524298:QAH524320 PQL524298:PQL524320 PGP524298:PGP524320 OWT524298:OWT524320 OMX524298:OMX524320 ODB524298:ODB524320 NTF524298:NTF524320 NJJ524298:NJJ524320 MZN524298:MZN524320 MPR524298:MPR524320 MFV524298:MFV524320 LVZ524298:LVZ524320 LMD524298:LMD524320 LCH524298:LCH524320 KSL524298:KSL524320 KIP524298:KIP524320 JYT524298:JYT524320 JOX524298:JOX524320 JFB524298:JFB524320 IVF524298:IVF524320 ILJ524298:ILJ524320 IBN524298:IBN524320 HRR524298:HRR524320 HHV524298:HHV524320 GXZ524298:GXZ524320 GOD524298:GOD524320 GEH524298:GEH524320 FUL524298:FUL524320 FKP524298:FKP524320 FAT524298:FAT524320 EQX524298:EQX524320 EHB524298:EHB524320 DXF524298:DXF524320 DNJ524298:DNJ524320 DDN524298:DDN524320 CTR524298:CTR524320 CJV524298:CJV524320 BZZ524298:BZZ524320 BQD524298:BQD524320 BGH524298:BGH524320 AWL524298:AWL524320 AMP524298:AMP524320 ACT524298:ACT524320 SX524298:SX524320 JB524298:JB524320 F524298:F524320 WVN458762:WVN458784 WLR458762:WLR458784 WBV458762:WBV458784 VRZ458762:VRZ458784 VID458762:VID458784 UYH458762:UYH458784 UOL458762:UOL458784 UEP458762:UEP458784 TUT458762:TUT458784 TKX458762:TKX458784 TBB458762:TBB458784 SRF458762:SRF458784 SHJ458762:SHJ458784 RXN458762:RXN458784 RNR458762:RNR458784 RDV458762:RDV458784 QTZ458762:QTZ458784 QKD458762:QKD458784 QAH458762:QAH458784 PQL458762:PQL458784 PGP458762:PGP458784 OWT458762:OWT458784 OMX458762:OMX458784 ODB458762:ODB458784 NTF458762:NTF458784 NJJ458762:NJJ458784 MZN458762:MZN458784 MPR458762:MPR458784 MFV458762:MFV458784 LVZ458762:LVZ458784 LMD458762:LMD458784 LCH458762:LCH458784 KSL458762:KSL458784 KIP458762:KIP458784 JYT458762:JYT458784 JOX458762:JOX458784 JFB458762:JFB458784 IVF458762:IVF458784 ILJ458762:ILJ458784 IBN458762:IBN458784 HRR458762:HRR458784 HHV458762:HHV458784 GXZ458762:GXZ458784 GOD458762:GOD458784 GEH458762:GEH458784 FUL458762:FUL458784 FKP458762:FKP458784 FAT458762:FAT458784 EQX458762:EQX458784 EHB458762:EHB458784 DXF458762:DXF458784 DNJ458762:DNJ458784 DDN458762:DDN458784 CTR458762:CTR458784 CJV458762:CJV458784 BZZ458762:BZZ458784 BQD458762:BQD458784 BGH458762:BGH458784 AWL458762:AWL458784 AMP458762:AMP458784 ACT458762:ACT458784 SX458762:SX458784 JB458762:JB458784 F458762:F458784 WVN393226:WVN393248 WLR393226:WLR393248 WBV393226:WBV393248 VRZ393226:VRZ393248 VID393226:VID393248 UYH393226:UYH393248 UOL393226:UOL393248 UEP393226:UEP393248 TUT393226:TUT393248 TKX393226:TKX393248 TBB393226:TBB393248 SRF393226:SRF393248 SHJ393226:SHJ393248 RXN393226:RXN393248 RNR393226:RNR393248 RDV393226:RDV393248 QTZ393226:QTZ393248 QKD393226:QKD393248 QAH393226:QAH393248 PQL393226:PQL393248 PGP393226:PGP393248 OWT393226:OWT393248 OMX393226:OMX393248 ODB393226:ODB393248 NTF393226:NTF393248 NJJ393226:NJJ393248 MZN393226:MZN393248 MPR393226:MPR393248 MFV393226:MFV393248 LVZ393226:LVZ393248 LMD393226:LMD393248 LCH393226:LCH393248 KSL393226:KSL393248 KIP393226:KIP393248 JYT393226:JYT393248 JOX393226:JOX393248 JFB393226:JFB393248 IVF393226:IVF393248 ILJ393226:ILJ393248 IBN393226:IBN393248 HRR393226:HRR393248 HHV393226:HHV393248 GXZ393226:GXZ393248 GOD393226:GOD393248 GEH393226:GEH393248 FUL393226:FUL393248 FKP393226:FKP393248 FAT393226:FAT393248 EQX393226:EQX393248 EHB393226:EHB393248 DXF393226:DXF393248 DNJ393226:DNJ393248 DDN393226:DDN393248 CTR393226:CTR393248 CJV393226:CJV393248 BZZ393226:BZZ393248 BQD393226:BQD393248 BGH393226:BGH393248 AWL393226:AWL393248 AMP393226:AMP393248 ACT393226:ACT393248 SX393226:SX393248 JB393226:JB393248 F393226:F393248 WVN327690:WVN327712 WLR327690:WLR327712 WBV327690:WBV327712 VRZ327690:VRZ327712 VID327690:VID327712 UYH327690:UYH327712 UOL327690:UOL327712 UEP327690:UEP327712 TUT327690:TUT327712 TKX327690:TKX327712 TBB327690:TBB327712 SRF327690:SRF327712 SHJ327690:SHJ327712 RXN327690:RXN327712 RNR327690:RNR327712 RDV327690:RDV327712 QTZ327690:QTZ327712 QKD327690:QKD327712 QAH327690:QAH327712 PQL327690:PQL327712 PGP327690:PGP327712 OWT327690:OWT327712 OMX327690:OMX327712 ODB327690:ODB327712 NTF327690:NTF327712 NJJ327690:NJJ327712 MZN327690:MZN327712 MPR327690:MPR327712 MFV327690:MFV327712 LVZ327690:LVZ327712 LMD327690:LMD327712 LCH327690:LCH327712 KSL327690:KSL327712 KIP327690:KIP327712 JYT327690:JYT327712 JOX327690:JOX327712 JFB327690:JFB327712 IVF327690:IVF327712 ILJ327690:ILJ327712 IBN327690:IBN327712 HRR327690:HRR327712 HHV327690:HHV327712 GXZ327690:GXZ327712 GOD327690:GOD327712 GEH327690:GEH327712 FUL327690:FUL327712 FKP327690:FKP327712 FAT327690:FAT327712 EQX327690:EQX327712 EHB327690:EHB327712 DXF327690:DXF327712 DNJ327690:DNJ327712 DDN327690:DDN327712 CTR327690:CTR327712 CJV327690:CJV327712 BZZ327690:BZZ327712 BQD327690:BQD327712 BGH327690:BGH327712 AWL327690:AWL327712 AMP327690:AMP327712 ACT327690:ACT327712 SX327690:SX327712 JB327690:JB327712 F327690:F327712 WVN262154:WVN262176 WLR262154:WLR262176 WBV262154:WBV262176 VRZ262154:VRZ262176 VID262154:VID262176 UYH262154:UYH262176 UOL262154:UOL262176 UEP262154:UEP262176 TUT262154:TUT262176 TKX262154:TKX262176 TBB262154:TBB262176 SRF262154:SRF262176 SHJ262154:SHJ262176 RXN262154:RXN262176 RNR262154:RNR262176 RDV262154:RDV262176 QTZ262154:QTZ262176 QKD262154:QKD262176 QAH262154:QAH262176 PQL262154:PQL262176 PGP262154:PGP262176 OWT262154:OWT262176 OMX262154:OMX262176 ODB262154:ODB262176 NTF262154:NTF262176 NJJ262154:NJJ262176 MZN262154:MZN262176 MPR262154:MPR262176 MFV262154:MFV262176 LVZ262154:LVZ262176 LMD262154:LMD262176 LCH262154:LCH262176 KSL262154:KSL262176 KIP262154:KIP262176 JYT262154:JYT262176 JOX262154:JOX262176 JFB262154:JFB262176 IVF262154:IVF262176 ILJ262154:ILJ262176 IBN262154:IBN262176 HRR262154:HRR262176 HHV262154:HHV262176 GXZ262154:GXZ262176 GOD262154:GOD262176 GEH262154:GEH262176 FUL262154:FUL262176 FKP262154:FKP262176 FAT262154:FAT262176 EQX262154:EQX262176 EHB262154:EHB262176 DXF262154:DXF262176 DNJ262154:DNJ262176 DDN262154:DDN262176 CTR262154:CTR262176 CJV262154:CJV262176 BZZ262154:BZZ262176 BQD262154:BQD262176 BGH262154:BGH262176 AWL262154:AWL262176 AMP262154:AMP262176 ACT262154:ACT262176 SX262154:SX262176 JB262154:JB262176 F262154:F262176 WVN196618:WVN196640 WLR196618:WLR196640 WBV196618:WBV196640 VRZ196618:VRZ196640 VID196618:VID196640 UYH196618:UYH196640 UOL196618:UOL196640 UEP196618:UEP196640 TUT196618:TUT196640 TKX196618:TKX196640 TBB196618:TBB196640 SRF196618:SRF196640 SHJ196618:SHJ196640 RXN196618:RXN196640 RNR196618:RNR196640 RDV196618:RDV196640 QTZ196618:QTZ196640 QKD196618:QKD196640 QAH196618:QAH196640 PQL196618:PQL196640 PGP196618:PGP196640 OWT196618:OWT196640 OMX196618:OMX196640 ODB196618:ODB196640 NTF196618:NTF196640 NJJ196618:NJJ196640 MZN196618:MZN196640 MPR196618:MPR196640 MFV196618:MFV196640 LVZ196618:LVZ196640 LMD196618:LMD196640 LCH196618:LCH196640 KSL196618:KSL196640 KIP196618:KIP196640 JYT196618:JYT196640 JOX196618:JOX196640 JFB196618:JFB196640 IVF196618:IVF196640 ILJ196618:ILJ196640 IBN196618:IBN196640 HRR196618:HRR196640 HHV196618:HHV196640 GXZ196618:GXZ196640 GOD196618:GOD196640 GEH196618:GEH196640 FUL196618:FUL196640 FKP196618:FKP196640 FAT196618:FAT196640 EQX196618:EQX196640 EHB196618:EHB196640 DXF196618:DXF196640 DNJ196618:DNJ196640 DDN196618:DDN196640 CTR196618:CTR196640 CJV196618:CJV196640 BZZ196618:BZZ196640 BQD196618:BQD196640 BGH196618:BGH196640 AWL196618:AWL196640 AMP196618:AMP196640 ACT196618:ACT196640 SX196618:SX196640 JB196618:JB196640 F196618:F196640 WVN131082:WVN131104 WLR131082:WLR131104 WBV131082:WBV131104 VRZ131082:VRZ131104 VID131082:VID131104 UYH131082:UYH131104 UOL131082:UOL131104 UEP131082:UEP131104 TUT131082:TUT131104 TKX131082:TKX131104 TBB131082:TBB131104 SRF131082:SRF131104 SHJ131082:SHJ131104 RXN131082:RXN131104 RNR131082:RNR131104 RDV131082:RDV131104 QTZ131082:QTZ131104 QKD131082:QKD131104 QAH131082:QAH131104 PQL131082:PQL131104 PGP131082:PGP131104 OWT131082:OWT131104 OMX131082:OMX131104 ODB131082:ODB131104 NTF131082:NTF131104 NJJ131082:NJJ131104 MZN131082:MZN131104 MPR131082:MPR131104 MFV131082:MFV131104 LVZ131082:LVZ131104 LMD131082:LMD131104 LCH131082:LCH131104 KSL131082:KSL131104 KIP131082:KIP131104 JYT131082:JYT131104 JOX131082:JOX131104 JFB131082:JFB131104 IVF131082:IVF131104 ILJ131082:ILJ131104 IBN131082:IBN131104 HRR131082:HRR131104 HHV131082:HHV131104 GXZ131082:GXZ131104 GOD131082:GOD131104 GEH131082:GEH131104 FUL131082:FUL131104 FKP131082:FKP131104 FAT131082:FAT131104 EQX131082:EQX131104 EHB131082:EHB131104 DXF131082:DXF131104 DNJ131082:DNJ131104 DDN131082:DDN131104 CTR131082:CTR131104 CJV131082:CJV131104 BZZ131082:BZZ131104 BQD131082:BQD131104 BGH131082:BGH131104 AWL131082:AWL131104 AMP131082:AMP131104 ACT131082:ACT131104 SX131082:SX131104 JB131082:JB131104 F131082:F131104 WVN65546:WVN65568 WLR65546:WLR65568 WBV65546:WBV65568 VRZ65546:VRZ65568 VID65546:VID65568 UYH65546:UYH65568 UOL65546:UOL65568 UEP65546:UEP65568 TUT65546:TUT65568 TKX65546:TKX65568 TBB65546:TBB65568 SRF65546:SRF65568 SHJ65546:SHJ65568 RXN65546:RXN65568 RNR65546:RNR65568 RDV65546:RDV65568 QTZ65546:QTZ65568 QKD65546:QKD65568 QAH65546:QAH65568 PQL65546:PQL65568 PGP65546:PGP65568 OWT65546:OWT65568 OMX65546:OMX65568 ODB65546:ODB65568 NTF65546:NTF65568 NJJ65546:NJJ65568 MZN65546:MZN65568 MPR65546:MPR65568 MFV65546:MFV65568 LVZ65546:LVZ65568 LMD65546:LMD65568 LCH65546:LCH65568 KSL65546:KSL65568 KIP65546:KIP65568 JYT65546:JYT65568 JOX65546:JOX65568 JFB65546:JFB65568 IVF65546:IVF65568 ILJ65546:ILJ65568 IBN65546:IBN65568 HRR65546:HRR65568 HHV65546:HHV65568 GXZ65546:GXZ65568 GOD65546:GOD65568 GEH65546:GEH65568 FUL65546:FUL65568 FKP65546:FKP65568 FAT65546:FAT65568 EQX65546:EQX65568 EHB65546:EHB65568 DXF65546:DXF65568 DNJ65546:DNJ65568 DDN65546:DDN65568 CTR65546:CTR65568 CJV65546:CJV65568 BZZ65546:BZZ65568 BQD65546:BQD65568 BGH65546:BGH65568 AWL65546:AWL65568 AMP65546:AMP65568 ACT65546:ACT65568 SX65546:SX65568" xr:uid="{00000000-0002-0000-0300-000001000000}">
      <formula1>"1,2,3"</formula1>
    </dataValidation>
    <dataValidation type="list" allowBlank="1" showInputMessage="1" showErrorMessage="1" sqref="I65546:I65568 I12:I34 JE12:JE34 TA12:TA34 ACW12:ACW34 AMS12:AMS34 AWO12:AWO34 BGK12:BGK34 BQG12:BQG34 CAC12:CAC34 CJY12:CJY34 CTU12:CTU34 DDQ12:DDQ34 DNM12:DNM34 DXI12:DXI34 EHE12:EHE34 ERA12:ERA34 FAW12:FAW34 FKS12:FKS34 FUO12:FUO34 GEK12:GEK34 GOG12:GOG34 GYC12:GYC34 HHY12:HHY34 HRU12:HRU34 IBQ12:IBQ34 ILM12:ILM34 IVI12:IVI34 JFE12:JFE34 JPA12:JPA34 JYW12:JYW34 KIS12:KIS34 KSO12:KSO34 LCK12:LCK34 LMG12:LMG34 LWC12:LWC34 MFY12:MFY34 MPU12:MPU34 MZQ12:MZQ34 NJM12:NJM34 NTI12:NTI34 ODE12:ODE34 ONA12:ONA34 OWW12:OWW34 PGS12:PGS34 PQO12:PQO34 QAK12:QAK34 QKG12:QKG34 QUC12:QUC34 RDY12:RDY34 RNU12:RNU34 RXQ12:RXQ34 SHM12:SHM34 SRI12:SRI34 TBE12:TBE34 TLA12:TLA34 TUW12:TUW34 UES12:UES34 UOO12:UOO34 UYK12:UYK34 VIG12:VIG34 VSC12:VSC34 WBY12:WBY34 WLU12:WLU34 WVQ12:WVQ34 WVQ983050:WVQ983072 WLU983050:WLU983072 WBY983050:WBY983072 VSC983050:VSC983072 VIG983050:VIG983072 UYK983050:UYK983072 UOO983050:UOO983072 UES983050:UES983072 TUW983050:TUW983072 TLA983050:TLA983072 TBE983050:TBE983072 SRI983050:SRI983072 SHM983050:SHM983072 RXQ983050:RXQ983072 RNU983050:RNU983072 RDY983050:RDY983072 QUC983050:QUC983072 QKG983050:QKG983072 QAK983050:QAK983072 PQO983050:PQO983072 PGS983050:PGS983072 OWW983050:OWW983072 ONA983050:ONA983072 ODE983050:ODE983072 NTI983050:NTI983072 NJM983050:NJM983072 MZQ983050:MZQ983072 MPU983050:MPU983072 MFY983050:MFY983072 LWC983050:LWC983072 LMG983050:LMG983072 LCK983050:LCK983072 KSO983050:KSO983072 KIS983050:KIS983072 JYW983050:JYW983072 JPA983050:JPA983072 JFE983050:JFE983072 IVI983050:IVI983072 ILM983050:ILM983072 IBQ983050:IBQ983072 HRU983050:HRU983072 HHY983050:HHY983072 GYC983050:GYC983072 GOG983050:GOG983072 GEK983050:GEK983072 FUO983050:FUO983072 FKS983050:FKS983072 FAW983050:FAW983072 ERA983050:ERA983072 EHE983050:EHE983072 DXI983050:DXI983072 DNM983050:DNM983072 DDQ983050:DDQ983072 CTU983050:CTU983072 CJY983050:CJY983072 CAC983050:CAC983072 BQG983050:BQG983072 BGK983050:BGK983072 AWO983050:AWO983072 AMS983050:AMS983072 ACW983050:ACW983072 TA983050:TA983072 JE983050:JE983072 I983050:I983072 WVQ917514:WVQ917536 WLU917514:WLU917536 WBY917514:WBY917536 VSC917514:VSC917536 VIG917514:VIG917536 UYK917514:UYK917536 UOO917514:UOO917536 UES917514:UES917536 TUW917514:TUW917536 TLA917514:TLA917536 TBE917514:TBE917536 SRI917514:SRI917536 SHM917514:SHM917536 RXQ917514:RXQ917536 RNU917514:RNU917536 RDY917514:RDY917536 QUC917514:QUC917536 QKG917514:QKG917536 QAK917514:QAK917536 PQO917514:PQO917536 PGS917514:PGS917536 OWW917514:OWW917536 ONA917514:ONA917536 ODE917514:ODE917536 NTI917514:NTI917536 NJM917514:NJM917536 MZQ917514:MZQ917536 MPU917514:MPU917536 MFY917514:MFY917536 LWC917514:LWC917536 LMG917514:LMG917536 LCK917514:LCK917536 KSO917514:KSO917536 KIS917514:KIS917536 JYW917514:JYW917536 JPA917514:JPA917536 JFE917514:JFE917536 IVI917514:IVI917536 ILM917514:ILM917536 IBQ917514:IBQ917536 HRU917514:HRU917536 HHY917514:HHY917536 GYC917514:GYC917536 GOG917514:GOG917536 GEK917514:GEK917536 FUO917514:FUO917536 FKS917514:FKS917536 FAW917514:FAW917536 ERA917514:ERA917536 EHE917514:EHE917536 DXI917514:DXI917536 DNM917514:DNM917536 DDQ917514:DDQ917536 CTU917514:CTU917536 CJY917514:CJY917536 CAC917514:CAC917536 BQG917514:BQG917536 BGK917514:BGK917536 AWO917514:AWO917536 AMS917514:AMS917536 ACW917514:ACW917536 TA917514:TA917536 JE917514:JE917536 I917514:I917536 WVQ851978:WVQ852000 WLU851978:WLU852000 WBY851978:WBY852000 VSC851978:VSC852000 VIG851978:VIG852000 UYK851978:UYK852000 UOO851978:UOO852000 UES851978:UES852000 TUW851978:TUW852000 TLA851978:TLA852000 TBE851978:TBE852000 SRI851978:SRI852000 SHM851978:SHM852000 RXQ851978:RXQ852000 RNU851978:RNU852000 RDY851978:RDY852000 QUC851978:QUC852000 QKG851978:QKG852000 QAK851978:QAK852000 PQO851978:PQO852000 PGS851978:PGS852000 OWW851978:OWW852000 ONA851978:ONA852000 ODE851978:ODE852000 NTI851978:NTI852000 NJM851978:NJM852000 MZQ851978:MZQ852000 MPU851978:MPU852000 MFY851978:MFY852000 LWC851978:LWC852000 LMG851978:LMG852000 LCK851978:LCK852000 KSO851978:KSO852000 KIS851978:KIS852000 JYW851978:JYW852000 JPA851978:JPA852000 JFE851978:JFE852000 IVI851978:IVI852000 ILM851978:ILM852000 IBQ851978:IBQ852000 HRU851978:HRU852000 HHY851978:HHY852000 GYC851978:GYC852000 GOG851978:GOG852000 GEK851978:GEK852000 FUO851978:FUO852000 FKS851978:FKS852000 FAW851978:FAW852000 ERA851978:ERA852000 EHE851978:EHE852000 DXI851978:DXI852000 DNM851978:DNM852000 DDQ851978:DDQ852000 CTU851978:CTU852000 CJY851978:CJY852000 CAC851978:CAC852000 BQG851978:BQG852000 BGK851978:BGK852000 AWO851978:AWO852000 AMS851978:AMS852000 ACW851978:ACW852000 TA851978:TA852000 JE851978:JE852000 I851978:I852000 WVQ786442:WVQ786464 WLU786442:WLU786464 WBY786442:WBY786464 VSC786442:VSC786464 VIG786442:VIG786464 UYK786442:UYK786464 UOO786442:UOO786464 UES786442:UES786464 TUW786442:TUW786464 TLA786442:TLA786464 TBE786442:TBE786464 SRI786442:SRI786464 SHM786442:SHM786464 RXQ786442:RXQ786464 RNU786442:RNU786464 RDY786442:RDY786464 QUC786442:QUC786464 QKG786442:QKG786464 QAK786442:QAK786464 PQO786442:PQO786464 PGS786442:PGS786464 OWW786442:OWW786464 ONA786442:ONA786464 ODE786442:ODE786464 NTI786442:NTI786464 NJM786442:NJM786464 MZQ786442:MZQ786464 MPU786442:MPU786464 MFY786442:MFY786464 LWC786442:LWC786464 LMG786442:LMG786464 LCK786442:LCK786464 KSO786442:KSO786464 KIS786442:KIS786464 JYW786442:JYW786464 JPA786442:JPA786464 JFE786442:JFE786464 IVI786442:IVI786464 ILM786442:ILM786464 IBQ786442:IBQ786464 HRU786442:HRU786464 HHY786442:HHY786464 GYC786442:GYC786464 GOG786442:GOG786464 GEK786442:GEK786464 FUO786442:FUO786464 FKS786442:FKS786464 FAW786442:FAW786464 ERA786442:ERA786464 EHE786442:EHE786464 DXI786442:DXI786464 DNM786442:DNM786464 DDQ786442:DDQ786464 CTU786442:CTU786464 CJY786442:CJY786464 CAC786442:CAC786464 BQG786442:BQG786464 BGK786442:BGK786464 AWO786442:AWO786464 AMS786442:AMS786464 ACW786442:ACW786464 TA786442:TA786464 JE786442:JE786464 I786442:I786464 WVQ720906:WVQ720928 WLU720906:WLU720928 WBY720906:WBY720928 VSC720906:VSC720928 VIG720906:VIG720928 UYK720906:UYK720928 UOO720906:UOO720928 UES720906:UES720928 TUW720906:TUW720928 TLA720906:TLA720928 TBE720906:TBE720928 SRI720906:SRI720928 SHM720906:SHM720928 RXQ720906:RXQ720928 RNU720906:RNU720928 RDY720906:RDY720928 QUC720906:QUC720928 QKG720906:QKG720928 QAK720906:QAK720928 PQO720906:PQO720928 PGS720906:PGS720928 OWW720906:OWW720928 ONA720906:ONA720928 ODE720906:ODE720928 NTI720906:NTI720928 NJM720906:NJM720928 MZQ720906:MZQ720928 MPU720906:MPU720928 MFY720906:MFY720928 LWC720906:LWC720928 LMG720906:LMG720928 LCK720906:LCK720928 KSO720906:KSO720928 KIS720906:KIS720928 JYW720906:JYW720928 JPA720906:JPA720928 JFE720906:JFE720928 IVI720906:IVI720928 ILM720906:ILM720928 IBQ720906:IBQ720928 HRU720906:HRU720928 HHY720906:HHY720928 GYC720906:GYC720928 GOG720906:GOG720928 GEK720906:GEK720928 FUO720906:FUO720928 FKS720906:FKS720928 FAW720906:FAW720928 ERA720906:ERA720928 EHE720906:EHE720928 DXI720906:DXI720928 DNM720906:DNM720928 DDQ720906:DDQ720928 CTU720906:CTU720928 CJY720906:CJY720928 CAC720906:CAC720928 BQG720906:BQG720928 BGK720906:BGK720928 AWO720906:AWO720928 AMS720906:AMS720928 ACW720906:ACW720928 TA720906:TA720928 JE720906:JE720928 I720906:I720928 WVQ655370:WVQ655392 WLU655370:WLU655392 WBY655370:WBY655392 VSC655370:VSC655392 VIG655370:VIG655392 UYK655370:UYK655392 UOO655370:UOO655392 UES655370:UES655392 TUW655370:TUW655392 TLA655370:TLA655392 TBE655370:TBE655392 SRI655370:SRI655392 SHM655370:SHM655392 RXQ655370:RXQ655392 RNU655370:RNU655392 RDY655370:RDY655392 QUC655370:QUC655392 QKG655370:QKG655392 QAK655370:QAK655392 PQO655370:PQO655392 PGS655370:PGS655392 OWW655370:OWW655392 ONA655370:ONA655392 ODE655370:ODE655392 NTI655370:NTI655392 NJM655370:NJM655392 MZQ655370:MZQ655392 MPU655370:MPU655392 MFY655370:MFY655392 LWC655370:LWC655392 LMG655370:LMG655392 LCK655370:LCK655392 KSO655370:KSO655392 KIS655370:KIS655392 JYW655370:JYW655392 JPA655370:JPA655392 JFE655370:JFE655392 IVI655370:IVI655392 ILM655370:ILM655392 IBQ655370:IBQ655392 HRU655370:HRU655392 HHY655370:HHY655392 GYC655370:GYC655392 GOG655370:GOG655392 GEK655370:GEK655392 FUO655370:FUO655392 FKS655370:FKS655392 FAW655370:FAW655392 ERA655370:ERA655392 EHE655370:EHE655392 DXI655370:DXI655392 DNM655370:DNM655392 DDQ655370:DDQ655392 CTU655370:CTU655392 CJY655370:CJY655392 CAC655370:CAC655392 BQG655370:BQG655392 BGK655370:BGK655392 AWO655370:AWO655392 AMS655370:AMS655392 ACW655370:ACW655392 TA655370:TA655392 JE655370:JE655392 I655370:I655392 WVQ589834:WVQ589856 WLU589834:WLU589856 WBY589834:WBY589856 VSC589834:VSC589856 VIG589834:VIG589856 UYK589834:UYK589856 UOO589834:UOO589856 UES589834:UES589856 TUW589834:TUW589856 TLA589834:TLA589856 TBE589834:TBE589856 SRI589834:SRI589856 SHM589834:SHM589856 RXQ589834:RXQ589856 RNU589834:RNU589856 RDY589834:RDY589856 QUC589834:QUC589856 QKG589834:QKG589856 QAK589834:QAK589856 PQO589834:PQO589856 PGS589834:PGS589856 OWW589834:OWW589856 ONA589834:ONA589856 ODE589834:ODE589856 NTI589834:NTI589856 NJM589834:NJM589856 MZQ589834:MZQ589856 MPU589834:MPU589856 MFY589834:MFY589856 LWC589834:LWC589856 LMG589834:LMG589856 LCK589834:LCK589856 KSO589834:KSO589856 KIS589834:KIS589856 JYW589834:JYW589856 JPA589834:JPA589856 JFE589834:JFE589856 IVI589834:IVI589856 ILM589834:ILM589856 IBQ589834:IBQ589856 HRU589834:HRU589856 HHY589834:HHY589856 GYC589834:GYC589856 GOG589834:GOG589856 GEK589834:GEK589856 FUO589834:FUO589856 FKS589834:FKS589856 FAW589834:FAW589856 ERA589834:ERA589856 EHE589834:EHE589856 DXI589834:DXI589856 DNM589834:DNM589856 DDQ589834:DDQ589856 CTU589834:CTU589856 CJY589834:CJY589856 CAC589834:CAC589856 BQG589834:BQG589856 BGK589834:BGK589856 AWO589834:AWO589856 AMS589834:AMS589856 ACW589834:ACW589856 TA589834:TA589856 JE589834:JE589856 I589834:I589856 WVQ524298:WVQ524320 WLU524298:WLU524320 WBY524298:WBY524320 VSC524298:VSC524320 VIG524298:VIG524320 UYK524298:UYK524320 UOO524298:UOO524320 UES524298:UES524320 TUW524298:TUW524320 TLA524298:TLA524320 TBE524298:TBE524320 SRI524298:SRI524320 SHM524298:SHM524320 RXQ524298:RXQ524320 RNU524298:RNU524320 RDY524298:RDY524320 QUC524298:QUC524320 QKG524298:QKG524320 QAK524298:QAK524320 PQO524298:PQO524320 PGS524298:PGS524320 OWW524298:OWW524320 ONA524298:ONA524320 ODE524298:ODE524320 NTI524298:NTI524320 NJM524298:NJM524320 MZQ524298:MZQ524320 MPU524298:MPU524320 MFY524298:MFY524320 LWC524298:LWC524320 LMG524298:LMG524320 LCK524298:LCK524320 KSO524298:KSO524320 KIS524298:KIS524320 JYW524298:JYW524320 JPA524298:JPA524320 JFE524298:JFE524320 IVI524298:IVI524320 ILM524298:ILM524320 IBQ524298:IBQ524320 HRU524298:HRU524320 HHY524298:HHY524320 GYC524298:GYC524320 GOG524298:GOG524320 GEK524298:GEK524320 FUO524298:FUO524320 FKS524298:FKS524320 FAW524298:FAW524320 ERA524298:ERA524320 EHE524298:EHE524320 DXI524298:DXI524320 DNM524298:DNM524320 DDQ524298:DDQ524320 CTU524298:CTU524320 CJY524298:CJY524320 CAC524298:CAC524320 BQG524298:BQG524320 BGK524298:BGK524320 AWO524298:AWO524320 AMS524298:AMS524320 ACW524298:ACW524320 TA524298:TA524320 JE524298:JE524320 I524298:I524320 WVQ458762:WVQ458784 WLU458762:WLU458784 WBY458762:WBY458784 VSC458762:VSC458784 VIG458762:VIG458784 UYK458762:UYK458784 UOO458762:UOO458784 UES458762:UES458784 TUW458762:TUW458784 TLA458762:TLA458784 TBE458762:TBE458784 SRI458762:SRI458784 SHM458762:SHM458784 RXQ458762:RXQ458784 RNU458762:RNU458784 RDY458762:RDY458784 QUC458762:QUC458784 QKG458762:QKG458784 QAK458762:QAK458784 PQO458762:PQO458784 PGS458762:PGS458784 OWW458762:OWW458784 ONA458762:ONA458784 ODE458762:ODE458784 NTI458762:NTI458784 NJM458762:NJM458784 MZQ458762:MZQ458784 MPU458762:MPU458784 MFY458762:MFY458784 LWC458762:LWC458784 LMG458762:LMG458784 LCK458762:LCK458784 KSO458762:KSO458784 KIS458762:KIS458784 JYW458762:JYW458784 JPA458762:JPA458784 JFE458762:JFE458784 IVI458762:IVI458784 ILM458762:ILM458784 IBQ458762:IBQ458784 HRU458762:HRU458784 HHY458762:HHY458784 GYC458762:GYC458784 GOG458762:GOG458784 GEK458762:GEK458784 FUO458762:FUO458784 FKS458762:FKS458784 FAW458762:FAW458784 ERA458762:ERA458784 EHE458762:EHE458784 DXI458762:DXI458784 DNM458762:DNM458784 DDQ458762:DDQ458784 CTU458762:CTU458784 CJY458762:CJY458784 CAC458762:CAC458784 BQG458762:BQG458784 BGK458762:BGK458784 AWO458762:AWO458784 AMS458762:AMS458784 ACW458762:ACW458784 TA458762:TA458784 JE458762:JE458784 I458762:I458784 WVQ393226:WVQ393248 WLU393226:WLU393248 WBY393226:WBY393248 VSC393226:VSC393248 VIG393226:VIG393248 UYK393226:UYK393248 UOO393226:UOO393248 UES393226:UES393248 TUW393226:TUW393248 TLA393226:TLA393248 TBE393226:TBE393248 SRI393226:SRI393248 SHM393226:SHM393248 RXQ393226:RXQ393248 RNU393226:RNU393248 RDY393226:RDY393248 QUC393226:QUC393248 QKG393226:QKG393248 QAK393226:QAK393248 PQO393226:PQO393248 PGS393226:PGS393248 OWW393226:OWW393248 ONA393226:ONA393248 ODE393226:ODE393248 NTI393226:NTI393248 NJM393226:NJM393248 MZQ393226:MZQ393248 MPU393226:MPU393248 MFY393226:MFY393248 LWC393226:LWC393248 LMG393226:LMG393248 LCK393226:LCK393248 KSO393226:KSO393248 KIS393226:KIS393248 JYW393226:JYW393248 JPA393226:JPA393248 JFE393226:JFE393248 IVI393226:IVI393248 ILM393226:ILM393248 IBQ393226:IBQ393248 HRU393226:HRU393248 HHY393226:HHY393248 GYC393226:GYC393248 GOG393226:GOG393248 GEK393226:GEK393248 FUO393226:FUO393248 FKS393226:FKS393248 FAW393226:FAW393248 ERA393226:ERA393248 EHE393226:EHE393248 DXI393226:DXI393248 DNM393226:DNM393248 DDQ393226:DDQ393248 CTU393226:CTU393248 CJY393226:CJY393248 CAC393226:CAC393248 BQG393226:BQG393248 BGK393226:BGK393248 AWO393226:AWO393248 AMS393226:AMS393248 ACW393226:ACW393248 TA393226:TA393248 JE393226:JE393248 I393226:I393248 WVQ327690:WVQ327712 WLU327690:WLU327712 WBY327690:WBY327712 VSC327690:VSC327712 VIG327690:VIG327712 UYK327690:UYK327712 UOO327690:UOO327712 UES327690:UES327712 TUW327690:TUW327712 TLA327690:TLA327712 TBE327690:TBE327712 SRI327690:SRI327712 SHM327690:SHM327712 RXQ327690:RXQ327712 RNU327690:RNU327712 RDY327690:RDY327712 QUC327690:QUC327712 QKG327690:QKG327712 QAK327690:QAK327712 PQO327690:PQO327712 PGS327690:PGS327712 OWW327690:OWW327712 ONA327690:ONA327712 ODE327690:ODE327712 NTI327690:NTI327712 NJM327690:NJM327712 MZQ327690:MZQ327712 MPU327690:MPU327712 MFY327690:MFY327712 LWC327690:LWC327712 LMG327690:LMG327712 LCK327690:LCK327712 KSO327690:KSO327712 KIS327690:KIS327712 JYW327690:JYW327712 JPA327690:JPA327712 JFE327690:JFE327712 IVI327690:IVI327712 ILM327690:ILM327712 IBQ327690:IBQ327712 HRU327690:HRU327712 HHY327690:HHY327712 GYC327690:GYC327712 GOG327690:GOG327712 GEK327690:GEK327712 FUO327690:FUO327712 FKS327690:FKS327712 FAW327690:FAW327712 ERA327690:ERA327712 EHE327690:EHE327712 DXI327690:DXI327712 DNM327690:DNM327712 DDQ327690:DDQ327712 CTU327690:CTU327712 CJY327690:CJY327712 CAC327690:CAC327712 BQG327690:BQG327712 BGK327690:BGK327712 AWO327690:AWO327712 AMS327690:AMS327712 ACW327690:ACW327712 TA327690:TA327712 JE327690:JE327712 I327690:I327712 WVQ262154:WVQ262176 WLU262154:WLU262176 WBY262154:WBY262176 VSC262154:VSC262176 VIG262154:VIG262176 UYK262154:UYK262176 UOO262154:UOO262176 UES262154:UES262176 TUW262154:TUW262176 TLA262154:TLA262176 TBE262154:TBE262176 SRI262154:SRI262176 SHM262154:SHM262176 RXQ262154:RXQ262176 RNU262154:RNU262176 RDY262154:RDY262176 QUC262154:QUC262176 QKG262154:QKG262176 QAK262154:QAK262176 PQO262154:PQO262176 PGS262154:PGS262176 OWW262154:OWW262176 ONA262154:ONA262176 ODE262154:ODE262176 NTI262154:NTI262176 NJM262154:NJM262176 MZQ262154:MZQ262176 MPU262154:MPU262176 MFY262154:MFY262176 LWC262154:LWC262176 LMG262154:LMG262176 LCK262154:LCK262176 KSO262154:KSO262176 KIS262154:KIS262176 JYW262154:JYW262176 JPA262154:JPA262176 JFE262154:JFE262176 IVI262154:IVI262176 ILM262154:ILM262176 IBQ262154:IBQ262176 HRU262154:HRU262176 HHY262154:HHY262176 GYC262154:GYC262176 GOG262154:GOG262176 GEK262154:GEK262176 FUO262154:FUO262176 FKS262154:FKS262176 FAW262154:FAW262176 ERA262154:ERA262176 EHE262154:EHE262176 DXI262154:DXI262176 DNM262154:DNM262176 DDQ262154:DDQ262176 CTU262154:CTU262176 CJY262154:CJY262176 CAC262154:CAC262176 BQG262154:BQG262176 BGK262154:BGK262176 AWO262154:AWO262176 AMS262154:AMS262176 ACW262154:ACW262176 TA262154:TA262176 JE262154:JE262176 I262154:I262176 WVQ196618:WVQ196640 WLU196618:WLU196640 WBY196618:WBY196640 VSC196618:VSC196640 VIG196618:VIG196640 UYK196618:UYK196640 UOO196618:UOO196640 UES196618:UES196640 TUW196618:TUW196640 TLA196618:TLA196640 TBE196618:TBE196640 SRI196618:SRI196640 SHM196618:SHM196640 RXQ196618:RXQ196640 RNU196618:RNU196640 RDY196618:RDY196640 QUC196618:QUC196640 QKG196618:QKG196640 QAK196618:QAK196640 PQO196618:PQO196640 PGS196618:PGS196640 OWW196618:OWW196640 ONA196618:ONA196640 ODE196618:ODE196640 NTI196618:NTI196640 NJM196618:NJM196640 MZQ196618:MZQ196640 MPU196618:MPU196640 MFY196618:MFY196640 LWC196618:LWC196640 LMG196618:LMG196640 LCK196618:LCK196640 KSO196618:KSO196640 KIS196618:KIS196640 JYW196618:JYW196640 JPA196618:JPA196640 JFE196618:JFE196640 IVI196618:IVI196640 ILM196618:ILM196640 IBQ196618:IBQ196640 HRU196618:HRU196640 HHY196618:HHY196640 GYC196618:GYC196640 GOG196618:GOG196640 GEK196618:GEK196640 FUO196618:FUO196640 FKS196618:FKS196640 FAW196618:FAW196640 ERA196618:ERA196640 EHE196618:EHE196640 DXI196618:DXI196640 DNM196618:DNM196640 DDQ196618:DDQ196640 CTU196618:CTU196640 CJY196618:CJY196640 CAC196618:CAC196640 BQG196618:BQG196640 BGK196618:BGK196640 AWO196618:AWO196640 AMS196618:AMS196640 ACW196618:ACW196640 TA196618:TA196640 JE196618:JE196640 I196618:I196640 WVQ131082:WVQ131104 WLU131082:WLU131104 WBY131082:WBY131104 VSC131082:VSC131104 VIG131082:VIG131104 UYK131082:UYK131104 UOO131082:UOO131104 UES131082:UES131104 TUW131082:TUW131104 TLA131082:TLA131104 TBE131082:TBE131104 SRI131082:SRI131104 SHM131082:SHM131104 RXQ131082:RXQ131104 RNU131082:RNU131104 RDY131082:RDY131104 QUC131082:QUC131104 QKG131082:QKG131104 QAK131082:QAK131104 PQO131082:PQO131104 PGS131082:PGS131104 OWW131082:OWW131104 ONA131082:ONA131104 ODE131082:ODE131104 NTI131082:NTI131104 NJM131082:NJM131104 MZQ131082:MZQ131104 MPU131082:MPU131104 MFY131082:MFY131104 LWC131082:LWC131104 LMG131082:LMG131104 LCK131082:LCK131104 KSO131082:KSO131104 KIS131082:KIS131104 JYW131082:JYW131104 JPA131082:JPA131104 JFE131082:JFE131104 IVI131082:IVI131104 ILM131082:ILM131104 IBQ131082:IBQ131104 HRU131082:HRU131104 HHY131082:HHY131104 GYC131082:GYC131104 GOG131082:GOG131104 GEK131082:GEK131104 FUO131082:FUO131104 FKS131082:FKS131104 FAW131082:FAW131104 ERA131082:ERA131104 EHE131082:EHE131104 DXI131082:DXI131104 DNM131082:DNM131104 DDQ131082:DDQ131104 CTU131082:CTU131104 CJY131082:CJY131104 CAC131082:CAC131104 BQG131082:BQG131104 BGK131082:BGK131104 AWO131082:AWO131104 AMS131082:AMS131104 ACW131082:ACW131104 TA131082:TA131104 JE131082:JE131104 I131082:I131104 WVQ65546:WVQ65568 WLU65546:WLU65568 WBY65546:WBY65568 VSC65546:VSC65568 VIG65546:VIG65568 UYK65546:UYK65568 UOO65546:UOO65568 UES65546:UES65568 TUW65546:TUW65568 TLA65546:TLA65568 TBE65546:TBE65568 SRI65546:SRI65568 SHM65546:SHM65568 RXQ65546:RXQ65568 RNU65546:RNU65568 RDY65546:RDY65568 QUC65546:QUC65568 QKG65546:QKG65568 QAK65546:QAK65568 PQO65546:PQO65568 PGS65546:PGS65568 OWW65546:OWW65568 ONA65546:ONA65568 ODE65546:ODE65568 NTI65546:NTI65568 NJM65546:NJM65568 MZQ65546:MZQ65568 MPU65546:MPU65568 MFY65546:MFY65568 LWC65546:LWC65568 LMG65546:LMG65568 LCK65546:LCK65568 KSO65546:KSO65568 KIS65546:KIS65568 JYW65546:JYW65568 JPA65546:JPA65568 JFE65546:JFE65568 IVI65546:IVI65568 ILM65546:ILM65568 IBQ65546:IBQ65568 HRU65546:HRU65568 HHY65546:HHY65568 GYC65546:GYC65568 GOG65546:GOG65568 GEK65546:GEK65568 FUO65546:FUO65568 FKS65546:FKS65568 FAW65546:FAW65568 ERA65546:ERA65568 EHE65546:EHE65568 DXI65546:DXI65568 DNM65546:DNM65568 DDQ65546:DDQ65568 CTU65546:CTU65568 CJY65546:CJY65568 CAC65546:CAC65568 BQG65546:BQG65568 BGK65546:BGK65568 AWO65546:AWO65568 AMS65546:AMS65568 ACW65546:ACW65568 TA65546:TA65568 JE65546:JE65568" xr:uid="{00000000-0002-0000-0300-000002000000}">
      <formula1>"初"</formula1>
    </dataValidation>
    <dataValidation type="list" allowBlank="1" showInputMessage="1" showErrorMessage="1" sqref="IZ65546:IZ65568 IZ12:IZ34 SV12:SV34 ACR12:ACR34 AMN12:AMN34 AWJ12:AWJ34 BGF12:BGF34 BQB12:BQB34 BZX12:BZX34 CJT12:CJT34 CTP12:CTP34 DDL12:DDL34 DNH12:DNH34 DXD12:DXD34 EGZ12:EGZ34 EQV12:EQV34 FAR12:FAR34 FKN12:FKN34 FUJ12:FUJ34 GEF12:GEF34 GOB12:GOB34 GXX12:GXX34 HHT12:HHT34 HRP12:HRP34 IBL12:IBL34 ILH12:ILH34 IVD12:IVD34 JEZ12:JEZ34 JOV12:JOV34 JYR12:JYR34 KIN12:KIN34 KSJ12:KSJ34 LCF12:LCF34 LMB12:LMB34 LVX12:LVX34 MFT12:MFT34 MPP12:MPP34 MZL12:MZL34 NJH12:NJH34 NTD12:NTD34 OCZ12:OCZ34 OMV12:OMV34 OWR12:OWR34 PGN12:PGN34 PQJ12:PQJ34 QAF12:QAF34 QKB12:QKB34 QTX12:QTX34 RDT12:RDT34 RNP12:RNP34 RXL12:RXL34 SHH12:SHH34 SRD12:SRD34 TAZ12:TAZ34 TKV12:TKV34 TUR12:TUR34 UEN12:UEN34 UOJ12:UOJ34 UYF12:UYF34 VIB12:VIB34 VRX12:VRX34 WBT12:WBT34 WLP12:WLP34 WVL12:WVL34 WVL983050:WVL983072 WLP983050:WLP983072 WBT983050:WBT983072 VRX983050:VRX983072 VIB983050:VIB983072 UYF983050:UYF983072 UOJ983050:UOJ983072 UEN983050:UEN983072 TUR983050:TUR983072 TKV983050:TKV983072 TAZ983050:TAZ983072 SRD983050:SRD983072 SHH983050:SHH983072 RXL983050:RXL983072 RNP983050:RNP983072 RDT983050:RDT983072 QTX983050:QTX983072 QKB983050:QKB983072 QAF983050:QAF983072 PQJ983050:PQJ983072 PGN983050:PGN983072 OWR983050:OWR983072 OMV983050:OMV983072 OCZ983050:OCZ983072 NTD983050:NTD983072 NJH983050:NJH983072 MZL983050:MZL983072 MPP983050:MPP983072 MFT983050:MFT983072 LVX983050:LVX983072 LMB983050:LMB983072 LCF983050:LCF983072 KSJ983050:KSJ983072 KIN983050:KIN983072 JYR983050:JYR983072 JOV983050:JOV983072 JEZ983050:JEZ983072 IVD983050:IVD983072 ILH983050:ILH983072 IBL983050:IBL983072 HRP983050:HRP983072 HHT983050:HHT983072 GXX983050:GXX983072 GOB983050:GOB983072 GEF983050:GEF983072 FUJ983050:FUJ983072 FKN983050:FKN983072 FAR983050:FAR983072 EQV983050:EQV983072 EGZ983050:EGZ983072 DXD983050:DXD983072 DNH983050:DNH983072 DDL983050:DDL983072 CTP983050:CTP983072 CJT983050:CJT983072 BZX983050:BZX983072 BQB983050:BQB983072 BGF983050:BGF983072 AWJ983050:AWJ983072 AMN983050:AMN983072 ACR983050:ACR983072 SV983050:SV983072 IZ983050:IZ983072 WVL917514:WVL917536 WLP917514:WLP917536 WBT917514:WBT917536 VRX917514:VRX917536 VIB917514:VIB917536 UYF917514:UYF917536 UOJ917514:UOJ917536 UEN917514:UEN917536 TUR917514:TUR917536 TKV917514:TKV917536 TAZ917514:TAZ917536 SRD917514:SRD917536 SHH917514:SHH917536 RXL917514:RXL917536 RNP917514:RNP917536 RDT917514:RDT917536 QTX917514:QTX917536 QKB917514:QKB917536 QAF917514:QAF917536 PQJ917514:PQJ917536 PGN917514:PGN917536 OWR917514:OWR917536 OMV917514:OMV917536 OCZ917514:OCZ917536 NTD917514:NTD917536 NJH917514:NJH917536 MZL917514:MZL917536 MPP917514:MPP917536 MFT917514:MFT917536 LVX917514:LVX917536 LMB917514:LMB917536 LCF917514:LCF917536 KSJ917514:KSJ917536 KIN917514:KIN917536 JYR917514:JYR917536 JOV917514:JOV917536 JEZ917514:JEZ917536 IVD917514:IVD917536 ILH917514:ILH917536 IBL917514:IBL917536 HRP917514:HRP917536 HHT917514:HHT917536 GXX917514:GXX917536 GOB917514:GOB917536 GEF917514:GEF917536 FUJ917514:FUJ917536 FKN917514:FKN917536 FAR917514:FAR917536 EQV917514:EQV917536 EGZ917514:EGZ917536 DXD917514:DXD917536 DNH917514:DNH917536 DDL917514:DDL917536 CTP917514:CTP917536 CJT917514:CJT917536 BZX917514:BZX917536 BQB917514:BQB917536 BGF917514:BGF917536 AWJ917514:AWJ917536 AMN917514:AMN917536 ACR917514:ACR917536 SV917514:SV917536 IZ917514:IZ917536 WVL851978:WVL852000 WLP851978:WLP852000 WBT851978:WBT852000 VRX851978:VRX852000 VIB851978:VIB852000 UYF851978:UYF852000 UOJ851978:UOJ852000 UEN851978:UEN852000 TUR851978:TUR852000 TKV851978:TKV852000 TAZ851978:TAZ852000 SRD851978:SRD852000 SHH851978:SHH852000 RXL851978:RXL852000 RNP851978:RNP852000 RDT851978:RDT852000 QTX851978:QTX852000 QKB851978:QKB852000 QAF851978:QAF852000 PQJ851978:PQJ852000 PGN851978:PGN852000 OWR851978:OWR852000 OMV851978:OMV852000 OCZ851978:OCZ852000 NTD851978:NTD852000 NJH851978:NJH852000 MZL851978:MZL852000 MPP851978:MPP852000 MFT851978:MFT852000 LVX851978:LVX852000 LMB851978:LMB852000 LCF851978:LCF852000 KSJ851978:KSJ852000 KIN851978:KIN852000 JYR851978:JYR852000 JOV851978:JOV852000 JEZ851978:JEZ852000 IVD851978:IVD852000 ILH851978:ILH852000 IBL851978:IBL852000 HRP851978:HRP852000 HHT851978:HHT852000 GXX851978:GXX852000 GOB851978:GOB852000 GEF851978:GEF852000 FUJ851978:FUJ852000 FKN851978:FKN852000 FAR851978:FAR852000 EQV851978:EQV852000 EGZ851978:EGZ852000 DXD851978:DXD852000 DNH851978:DNH852000 DDL851978:DDL852000 CTP851978:CTP852000 CJT851978:CJT852000 BZX851978:BZX852000 BQB851978:BQB852000 BGF851978:BGF852000 AWJ851978:AWJ852000 AMN851978:AMN852000 ACR851978:ACR852000 SV851978:SV852000 IZ851978:IZ852000 WVL786442:WVL786464 WLP786442:WLP786464 WBT786442:WBT786464 VRX786442:VRX786464 VIB786442:VIB786464 UYF786442:UYF786464 UOJ786442:UOJ786464 UEN786442:UEN786464 TUR786442:TUR786464 TKV786442:TKV786464 TAZ786442:TAZ786464 SRD786442:SRD786464 SHH786442:SHH786464 RXL786442:RXL786464 RNP786442:RNP786464 RDT786442:RDT786464 QTX786442:QTX786464 QKB786442:QKB786464 QAF786442:QAF786464 PQJ786442:PQJ786464 PGN786442:PGN786464 OWR786442:OWR786464 OMV786442:OMV786464 OCZ786442:OCZ786464 NTD786442:NTD786464 NJH786442:NJH786464 MZL786442:MZL786464 MPP786442:MPP786464 MFT786442:MFT786464 LVX786442:LVX786464 LMB786442:LMB786464 LCF786442:LCF786464 KSJ786442:KSJ786464 KIN786442:KIN786464 JYR786442:JYR786464 JOV786442:JOV786464 JEZ786442:JEZ786464 IVD786442:IVD786464 ILH786442:ILH786464 IBL786442:IBL786464 HRP786442:HRP786464 HHT786442:HHT786464 GXX786442:GXX786464 GOB786442:GOB786464 GEF786442:GEF786464 FUJ786442:FUJ786464 FKN786442:FKN786464 FAR786442:FAR786464 EQV786442:EQV786464 EGZ786442:EGZ786464 DXD786442:DXD786464 DNH786442:DNH786464 DDL786442:DDL786464 CTP786442:CTP786464 CJT786442:CJT786464 BZX786442:BZX786464 BQB786442:BQB786464 BGF786442:BGF786464 AWJ786442:AWJ786464 AMN786442:AMN786464 ACR786442:ACR786464 SV786442:SV786464 IZ786442:IZ786464 WVL720906:WVL720928 WLP720906:WLP720928 WBT720906:WBT720928 VRX720906:VRX720928 VIB720906:VIB720928 UYF720906:UYF720928 UOJ720906:UOJ720928 UEN720906:UEN720928 TUR720906:TUR720928 TKV720906:TKV720928 TAZ720906:TAZ720928 SRD720906:SRD720928 SHH720906:SHH720928 RXL720906:RXL720928 RNP720906:RNP720928 RDT720906:RDT720928 QTX720906:QTX720928 QKB720906:QKB720928 QAF720906:QAF720928 PQJ720906:PQJ720928 PGN720906:PGN720928 OWR720906:OWR720928 OMV720906:OMV720928 OCZ720906:OCZ720928 NTD720906:NTD720928 NJH720906:NJH720928 MZL720906:MZL720928 MPP720906:MPP720928 MFT720906:MFT720928 LVX720906:LVX720928 LMB720906:LMB720928 LCF720906:LCF720928 KSJ720906:KSJ720928 KIN720906:KIN720928 JYR720906:JYR720928 JOV720906:JOV720928 JEZ720906:JEZ720928 IVD720906:IVD720928 ILH720906:ILH720928 IBL720906:IBL720928 HRP720906:HRP720928 HHT720906:HHT720928 GXX720906:GXX720928 GOB720906:GOB720928 GEF720906:GEF720928 FUJ720906:FUJ720928 FKN720906:FKN720928 FAR720906:FAR720928 EQV720906:EQV720928 EGZ720906:EGZ720928 DXD720906:DXD720928 DNH720906:DNH720928 DDL720906:DDL720928 CTP720906:CTP720928 CJT720906:CJT720928 BZX720906:BZX720928 BQB720906:BQB720928 BGF720906:BGF720928 AWJ720906:AWJ720928 AMN720906:AMN720928 ACR720906:ACR720928 SV720906:SV720928 IZ720906:IZ720928 WVL655370:WVL655392 WLP655370:WLP655392 WBT655370:WBT655392 VRX655370:VRX655392 VIB655370:VIB655392 UYF655370:UYF655392 UOJ655370:UOJ655392 UEN655370:UEN655392 TUR655370:TUR655392 TKV655370:TKV655392 TAZ655370:TAZ655392 SRD655370:SRD655392 SHH655370:SHH655392 RXL655370:RXL655392 RNP655370:RNP655392 RDT655370:RDT655392 QTX655370:QTX655392 QKB655370:QKB655392 QAF655370:QAF655392 PQJ655370:PQJ655392 PGN655370:PGN655392 OWR655370:OWR655392 OMV655370:OMV655392 OCZ655370:OCZ655392 NTD655370:NTD655392 NJH655370:NJH655392 MZL655370:MZL655392 MPP655370:MPP655392 MFT655370:MFT655392 LVX655370:LVX655392 LMB655370:LMB655392 LCF655370:LCF655392 KSJ655370:KSJ655392 KIN655370:KIN655392 JYR655370:JYR655392 JOV655370:JOV655392 JEZ655370:JEZ655392 IVD655370:IVD655392 ILH655370:ILH655392 IBL655370:IBL655392 HRP655370:HRP655392 HHT655370:HHT655392 GXX655370:GXX655392 GOB655370:GOB655392 GEF655370:GEF655392 FUJ655370:FUJ655392 FKN655370:FKN655392 FAR655370:FAR655392 EQV655370:EQV655392 EGZ655370:EGZ655392 DXD655370:DXD655392 DNH655370:DNH655392 DDL655370:DDL655392 CTP655370:CTP655392 CJT655370:CJT655392 BZX655370:BZX655392 BQB655370:BQB655392 BGF655370:BGF655392 AWJ655370:AWJ655392 AMN655370:AMN655392 ACR655370:ACR655392 SV655370:SV655392 IZ655370:IZ655392 WVL589834:WVL589856 WLP589834:WLP589856 WBT589834:WBT589856 VRX589834:VRX589856 VIB589834:VIB589856 UYF589834:UYF589856 UOJ589834:UOJ589856 UEN589834:UEN589856 TUR589834:TUR589856 TKV589834:TKV589856 TAZ589834:TAZ589856 SRD589834:SRD589856 SHH589834:SHH589856 RXL589834:RXL589856 RNP589834:RNP589856 RDT589834:RDT589856 QTX589834:QTX589856 QKB589834:QKB589856 QAF589834:QAF589856 PQJ589834:PQJ589856 PGN589834:PGN589856 OWR589834:OWR589856 OMV589834:OMV589856 OCZ589834:OCZ589856 NTD589834:NTD589856 NJH589834:NJH589856 MZL589834:MZL589856 MPP589834:MPP589856 MFT589834:MFT589856 LVX589834:LVX589856 LMB589834:LMB589856 LCF589834:LCF589856 KSJ589834:KSJ589856 KIN589834:KIN589856 JYR589834:JYR589856 JOV589834:JOV589856 JEZ589834:JEZ589856 IVD589834:IVD589856 ILH589834:ILH589856 IBL589834:IBL589856 HRP589834:HRP589856 HHT589834:HHT589856 GXX589834:GXX589856 GOB589834:GOB589856 GEF589834:GEF589856 FUJ589834:FUJ589856 FKN589834:FKN589856 FAR589834:FAR589856 EQV589834:EQV589856 EGZ589834:EGZ589856 DXD589834:DXD589856 DNH589834:DNH589856 DDL589834:DDL589856 CTP589834:CTP589856 CJT589834:CJT589856 BZX589834:BZX589856 BQB589834:BQB589856 BGF589834:BGF589856 AWJ589834:AWJ589856 AMN589834:AMN589856 ACR589834:ACR589856 SV589834:SV589856 IZ589834:IZ589856 WVL524298:WVL524320 WLP524298:WLP524320 WBT524298:WBT524320 VRX524298:VRX524320 VIB524298:VIB524320 UYF524298:UYF524320 UOJ524298:UOJ524320 UEN524298:UEN524320 TUR524298:TUR524320 TKV524298:TKV524320 TAZ524298:TAZ524320 SRD524298:SRD524320 SHH524298:SHH524320 RXL524298:RXL524320 RNP524298:RNP524320 RDT524298:RDT524320 QTX524298:QTX524320 QKB524298:QKB524320 QAF524298:QAF524320 PQJ524298:PQJ524320 PGN524298:PGN524320 OWR524298:OWR524320 OMV524298:OMV524320 OCZ524298:OCZ524320 NTD524298:NTD524320 NJH524298:NJH524320 MZL524298:MZL524320 MPP524298:MPP524320 MFT524298:MFT524320 LVX524298:LVX524320 LMB524298:LMB524320 LCF524298:LCF524320 KSJ524298:KSJ524320 KIN524298:KIN524320 JYR524298:JYR524320 JOV524298:JOV524320 JEZ524298:JEZ524320 IVD524298:IVD524320 ILH524298:ILH524320 IBL524298:IBL524320 HRP524298:HRP524320 HHT524298:HHT524320 GXX524298:GXX524320 GOB524298:GOB524320 GEF524298:GEF524320 FUJ524298:FUJ524320 FKN524298:FKN524320 FAR524298:FAR524320 EQV524298:EQV524320 EGZ524298:EGZ524320 DXD524298:DXD524320 DNH524298:DNH524320 DDL524298:DDL524320 CTP524298:CTP524320 CJT524298:CJT524320 BZX524298:BZX524320 BQB524298:BQB524320 BGF524298:BGF524320 AWJ524298:AWJ524320 AMN524298:AMN524320 ACR524298:ACR524320 SV524298:SV524320 IZ524298:IZ524320 WVL458762:WVL458784 WLP458762:WLP458784 WBT458762:WBT458784 VRX458762:VRX458784 VIB458762:VIB458784 UYF458762:UYF458784 UOJ458762:UOJ458784 UEN458762:UEN458784 TUR458762:TUR458784 TKV458762:TKV458784 TAZ458762:TAZ458784 SRD458762:SRD458784 SHH458762:SHH458784 RXL458762:RXL458784 RNP458762:RNP458784 RDT458762:RDT458784 QTX458762:QTX458784 QKB458762:QKB458784 QAF458762:QAF458784 PQJ458762:PQJ458784 PGN458762:PGN458784 OWR458762:OWR458784 OMV458762:OMV458784 OCZ458762:OCZ458784 NTD458762:NTD458784 NJH458762:NJH458784 MZL458762:MZL458784 MPP458762:MPP458784 MFT458762:MFT458784 LVX458762:LVX458784 LMB458762:LMB458784 LCF458762:LCF458784 KSJ458762:KSJ458784 KIN458762:KIN458784 JYR458762:JYR458784 JOV458762:JOV458784 JEZ458762:JEZ458784 IVD458762:IVD458784 ILH458762:ILH458784 IBL458762:IBL458784 HRP458762:HRP458784 HHT458762:HHT458784 GXX458762:GXX458784 GOB458762:GOB458784 GEF458762:GEF458784 FUJ458762:FUJ458784 FKN458762:FKN458784 FAR458762:FAR458784 EQV458762:EQV458784 EGZ458762:EGZ458784 DXD458762:DXD458784 DNH458762:DNH458784 DDL458762:DDL458784 CTP458762:CTP458784 CJT458762:CJT458784 BZX458762:BZX458784 BQB458762:BQB458784 BGF458762:BGF458784 AWJ458762:AWJ458784 AMN458762:AMN458784 ACR458762:ACR458784 SV458762:SV458784 IZ458762:IZ458784 WVL393226:WVL393248 WLP393226:WLP393248 WBT393226:WBT393248 VRX393226:VRX393248 VIB393226:VIB393248 UYF393226:UYF393248 UOJ393226:UOJ393248 UEN393226:UEN393248 TUR393226:TUR393248 TKV393226:TKV393248 TAZ393226:TAZ393248 SRD393226:SRD393248 SHH393226:SHH393248 RXL393226:RXL393248 RNP393226:RNP393248 RDT393226:RDT393248 QTX393226:QTX393248 QKB393226:QKB393248 QAF393226:QAF393248 PQJ393226:PQJ393248 PGN393226:PGN393248 OWR393226:OWR393248 OMV393226:OMV393248 OCZ393226:OCZ393248 NTD393226:NTD393248 NJH393226:NJH393248 MZL393226:MZL393248 MPP393226:MPP393248 MFT393226:MFT393248 LVX393226:LVX393248 LMB393226:LMB393248 LCF393226:LCF393248 KSJ393226:KSJ393248 KIN393226:KIN393248 JYR393226:JYR393248 JOV393226:JOV393248 JEZ393226:JEZ393248 IVD393226:IVD393248 ILH393226:ILH393248 IBL393226:IBL393248 HRP393226:HRP393248 HHT393226:HHT393248 GXX393226:GXX393248 GOB393226:GOB393248 GEF393226:GEF393248 FUJ393226:FUJ393248 FKN393226:FKN393248 FAR393226:FAR393248 EQV393226:EQV393248 EGZ393226:EGZ393248 DXD393226:DXD393248 DNH393226:DNH393248 DDL393226:DDL393248 CTP393226:CTP393248 CJT393226:CJT393248 BZX393226:BZX393248 BQB393226:BQB393248 BGF393226:BGF393248 AWJ393226:AWJ393248 AMN393226:AMN393248 ACR393226:ACR393248 SV393226:SV393248 IZ393226:IZ393248 WVL327690:WVL327712 WLP327690:WLP327712 WBT327690:WBT327712 VRX327690:VRX327712 VIB327690:VIB327712 UYF327690:UYF327712 UOJ327690:UOJ327712 UEN327690:UEN327712 TUR327690:TUR327712 TKV327690:TKV327712 TAZ327690:TAZ327712 SRD327690:SRD327712 SHH327690:SHH327712 RXL327690:RXL327712 RNP327690:RNP327712 RDT327690:RDT327712 QTX327690:QTX327712 QKB327690:QKB327712 QAF327690:QAF327712 PQJ327690:PQJ327712 PGN327690:PGN327712 OWR327690:OWR327712 OMV327690:OMV327712 OCZ327690:OCZ327712 NTD327690:NTD327712 NJH327690:NJH327712 MZL327690:MZL327712 MPP327690:MPP327712 MFT327690:MFT327712 LVX327690:LVX327712 LMB327690:LMB327712 LCF327690:LCF327712 KSJ327690:KSJ327712 KIN327690:KIN327712 JYR327690:JYR327712 JOV327690:JOV327712 JEZ327690:JEZ327712 IVD327690:IVD327712 ILH327690:ILH327712 IBL327690:IBL327712 HRP327690:HRP327712 HHT327690:HHT327712 GXX327690:GXX327712 GOB327690:GOB327712 GEF327690:GEF327712 FUJ327690:FUJ327712 FKN327690:FKN327712 FAR327690:FAR327712 EQV327690:EQV327712 EGZ327690:EGZ327712 DXD327690:DXD327712 DNH327690:DNH327712 DDL327690:DDL327712 CTP327690:CTP327712 CJT327690:CJT327712 BZX327690:BZX327712 BQB327690:BQB327712 BGF327690:BGF327712 AWJ327690:AWJ327712 AMN327690:AMN327712 ACR327690:ACR327712 SV327690:SV327712 IZ327690:IZ327712 WVL262154:WVL262176 WLP262154:WLP262176 WBT262154:WBT262176 VRX262154:VRX262176 VIB262154:VIB262176 UYF262154:UYF262176 UOJ262154:UOJ262176 UEN262154:UEN262176 TUR262154:TUR262176 TKV262154:TKV262176 TAZ262154:TAZ262176 SRD262154:SRD262176 SHH262154:SHH262176 RXL262154:RXL262176 RNP262154:RNP262176 RDT262154:RDT262176 QTX262154:QTX262176 QKB262154:QKB262176 QAF262154:QAF262176 PQJ262154:PQJ262176 PGN262154:PGN262176 OWR262154:OWR262176 OMV262154:OMV262176 OCZ262154:OCZ262176 NTD262154:NTD262176 NJH262154:NJH262176 MZL262154:MZL262176 MPP262154:MPP262176 MFT262154:MFT262176 LVX262154:LVX262176 LMB262154:LMB262176 LCF262154:LCF262176 KSJ262154:KSJ262176 KIN262154:KIN262176 JYR262154:JYR262176 JOV262154:JOV262176 JEZ262154:JEZ262176 IVD262154:IVD262176 ILH262154:ILH262176 IBL262154:IBL262176 HRP262154:HRP262176 HHT262154:HHT262176 GXX262154:GXX262176 GOB262154:GOB262176 GEF262154:GEF262176 FUJ262154:FUJ262176 FKN262154:FKN262176 FAR262154:FAR262176 EQV262154:EQV262176 EGZ262154:EGZ262176 DXD262154:DXD262176 DNH262154:DNH262176 DDL262154:DDL262176 CTP262154:CTP262176 CJT262154:CJT262176 BZX262154:BZX262176 BQB262154:BQB262176 BGF262154:BGF262176 AWJ262154:AWJ262176 AMN262154:AMN262176 ACR262154:ACR262176 SV262154:SV262176 IZ262154:IZ262176 WVL196618:WVL196640 WLP196618:WLP196640 WBT196618:WBT196640 VRX196618:VRX196640 VIB196618:VIB196640 UYF196618:UYF196640 UOJ196618:UOJ196640 UEN196618:UEN196640 TUR196618:TUR196640 TKV196618:TKV196640 TAZ196618:TAZ196640 SRD196618:SRD196640 SHH196618:SHH196640 RXL196618:RXL196640 RNP196618:RNP196640 RDT196618:RDT196640 QTX196618:QTX196640 QKB196618:QKB196640 QAF196618:QAF196640 PQJ196618:PQJ196640 PGN196618:PGN196640 OWR196618:OWR196640 OMV196618:OMV196640 OCZ196618:OCZ196640 NTD196618:NTD196640 NJH196618:NJH196640 MZL196618:MZL196640 MPP196618:MPP196640 MFT196618:MFT196640 LVX196618:LVX196640 LMB196618:LMB196640 LCF196618:LCF196640 KSJ196618:KSJ196640 KIN196618:KIN196640 JYR196618:JYR196640 JOV196618:JOV196640 JEZ196618:JEZ196640 IVD196618:IVD196640 ILH196618:ILH196640 IBL196618:IBL196640 HRP196618:HRP196640 HHT196618:HHT196640 GXX196618:GXX196640 GOB196618:GOB196640 GEF196618:GEF196640 FUJ196618:FUJ196640 FKN196618:FKN196640 FAR196618:FAR196640 EQV196618:EQV196640 EGZ196618:EGZ196640 DXD196618:DXD196640 DNH196618:DNH196640 DDL196618:DDL196640 CTP196618:CTP196640 CJT196618:CJT196640 BZX196618:BZX196640 BQB196618:BQB196640 BGF196618:BGF196640 AWJ196618:AWJ196640 AMN196618:AMN196640 ACR196618:ACR196640 SV196618:SV196640 IZ196618:IZ196640 WVL131082:WVL131104 WLP131082:WLP131104 WBT131082:WBT131104 VRX131082:VRX131104 VIB131082:VIB131104 UYF131082:UYF131104 UOJ131082:UOJ131104 UEN131082:UEN131104 TUR131082:TUR131104 TKV131082:TKV131104 TAZ131082:TAZ131104 SRD131082:SRD131104 SHH131082:SHH131104 RXL131082:RXL131104 RNP131082:RNP131104 RDT131082:RDT131104 QTX131082:QTX131104 QKB131082:QKB131104 QAF131082:QAF131104 PQJ131082:PQJ131104 PGN131082:PGN131104 OWR131082:OWR131104 OMV131082:OMV131104 OCZ131082:OCZ131104 NTD131082:NTD131104 NJH131082:NJH131104 MZL131082:MZL131104 MPP131082:MPP131104 MFT131082:MFT131104 LVX131082:LVX131104 LMB131082:LMB131104 LCF131082:LCF131104 KSJ131082:KSJ131104 KIN131082:KIN131104 JYR131082:JYR131104 JOV131082:JOV131104 JEZ131082:JEZ131104 IVD131082:IVD131104 ILH131082:ILH131104 IBL131082:IBL131104 HRP131082:HRP131104 HHT131082:HHT131104 GXX131082:GXX131104 GOB131082:GOB131104 GEF131082:GEF131104 FUJ131082:FUJ131104 FKN131082:FKN131104 FAR131082:FAR131104 EQV131082:EQV131104 EGZ131082:EGZ131104 DXD131082:DXD131104 DNH131082:DNH131104 DDL131082:DDL131104 CTP131082:CTP131104 CJT131082:CJT131104 BZX131082:BZX131104 BQB131082:BQB131104 BGF131082:BGF131104 AWJ131082:AWJ131104 AMN131082:AMN131104 ACR131082:ACR131104 SV131082:SV131104 IZ131082:IZ131104 WVL65546:WVL65568 WLP65546:WLP65568 WBT65546:WBT65568 VRX65546:VRX65568 VIB65546:VIB65568 UYF65546:UYF65568 UOJ65546:UOJ65568 UEN65546:UEN65568 TUR65546:TUR65568 TKV65546:TKV65568 TAZ65546:TAZ65568 SRD65546:SRD65568 SHH65546:SHH65568 RXL65546:RXL65568 RNP65546:RNP65568 RDT65546:RDT65568 QTX65546:QTX65568 QKB65546:QKB65568 QAF65546:QAF65568 PQJ65546:PQJ65568 PGN65546:PGN65568 OWR65546:OWR65568 OMV65546:OMV65568 OCZ65546:OCZ65568 NTD65546:NTD65568 NJH65546:NJH65568 MZL65546:MZL65568 MPP65546:MPP65568 MFT65546:MFT65568 LVX65546:LVX65568 LMB65546:LMB65568 LCF65546:LCF65568 KSJ65546:KSJ65568 KIN65546:KIN65568 JYR65546:JYR65568 JOV65546:JOV65568 JEZ65546:JEZ65568 IVD65546:IVD65568 ILH65546:ILH65568 IBL65546:IBL65568 HRP65546:HRP65568 HHT65546:HHT65568 GXX65546:GXX65568 GOB65546:GOB65568 GEF65546:GEF65568 FUJ65546:FUJ65568 FKN65546:FKN65568 FAR65546:FAR65568 EQV65546:EQV65568 EGZ65546:EGZ65568 DXD65546:DXD65568 DNH65546:DNH65568 DDL65546:DDL65568 CTP65546:CTP65568 CJT65546:CJT65568 BZX65546:BZX65568 BQB65546:BQB65568 BGF65546:BGF65568 AWJ65546:AWJ65568 AMN65546:AMN65568 ACR65546:ACR65568 SV65546:SV65568 D12:D34" xr:uid="{00000000-0002-0000-0300-000003000000}">
      <formula1>"○"</formula1>
    </dataValidation>
    <dataValidation type="list" allowBlank="1" showInputMessage="1" showErrorMessage="1" sqref="WVK983050:WVK983072 IY12:IY34 SU12:SU34 ACQ12:ACQ34 AMM12:AMM34 AWI12:AWI34 BGE12:BGE34 BQA12:BQA34 BZW12:BZW34 CJS12:CJS34 CTO12:CTO34 DDK12:DDK34 DNG12:DNG34 DXC12:DXC34 EGY12:EGY34 EQU12:EQU34 FAQ12:FAQ34 FKM12:FKM34 FUI12:FUI34 GEE12:GEE34 GOA12:GOA34 GXW12:GXW34 HHS12:HHS34 HRO12:HRO34 IBK12:IBK34 ILG12:ILG34 IVC12:IVC34 JEY12:JEY34 JOU12:JOU34 JYQ12:JYQ34 KIM12:KIM34 KSI12:KSI34 LCE12:LCE34 LMA12:LMA34 LVW12:LVW34 MFS12:MFS34 MPO12:MPO34 MZK12:MZK34 NJG12:NJG34 NTC12:NTC34 OCY12:OCY34 OMU12:OMU34 OWQ12:OWQ34 PGM12:PGM34 PQI12:PQI34 QAE12:QAE34 QKA12:QKA34 QTW12:QTW34 RDS12:RDS34 RNO12:RNO34 RXK12:RXK34 SHG12:SHG34 SRC12:SRC34 TAY12:TAY34 TKU12:TKU34 TUQ12:TUQ34 UEM12:UEM34 UOI12:UOI34 UYE12:UYE34 VIA12:VIA34 VRW12:VRW34 WBS12:WBS34 WLO12:WLO34 WVK12:WVK34 IY65546:IY65568 C65546:D65568 C131082:D131104 C196618:D196640 C262154:D262176 C327690:D327712 C393226:D393248 C458762:D458784 C524298:D524320 C589834:D589856 C655370:D655392 C720906:D720928 C786442:D786464 C851978:D852000 C917514:D917536 C983050:D983072 WLO983050:WLO983072 WBS983050:WBS983072 VRW983050:VRW983072 VIA983050:VIA983072 UYE983050:UYE983072 UOI983050:UOI983072 UEM983050:UEM983072 TUQ983050:TUQ983072 TKU983050:TKU983072 TAY983050:TAY983072 SRC983050:SRC983072 SHG983050:SHG983072 RXK983050:RXK983072 RNO983050:RNO983072 RDS983050:RDS983072 QTW983050:QTW983072 QKA983050:QKA983072 QAE983050:QAE983072 PQI983050:PQI983072 PGM983050:PGM983072 OWQ983050:OWQ983072 OMU983050:OMU983072 OCY983050:OCY983072 NTC983050:NTC983072 NJG983050:NJG983072 MZK983050:MZK983072 MPO983050:MPO983072 MFS983050:MFS983072 LVW983050:LVW983072 LMA983050:LMA983072 LCE983050:LCE983072 KSI983050:KSI983072 KIM983050:KIM983072 JYQ983050:JYQ983072 JOU983050:JOU983072 JEY983050:JEY983072 IVC983050:IVC983072 ILG983050:ILG983072 IBK983050:IBK983072 HRO983050:HRO983072 HHS983050:HHS983072 GXW983050:GXW983072 GOA983050:GOA983072 GEE983050:GEE983072 FUI983050:FUI983072 FKM983050:FKM983072 FAQ983050:FAQ983072 EQU983050:EQU983072 EGY983050:EGY983072 DXC983050:DXC983072 DNG983050:DNG983072 DDK983050:DDK983072 CTO983050:CTO983072 CJS983050:CJS983072 BZW983050:BZW983072 BQA983050:BQA983072 BGE983050:BGE983072 AWI983050:AWI983072 AMM983050:AMM983072 ACQ983050:ACQ983072 SU983050:SU983072 IY983050:IY983072 WVK917514:WVK917536 WLO917514:WLO917536 WBS917514:WBS917536 VRW917514:VRW917536 VIA917514:VIA917536 UYE917514:UYE917536 UOI917514:UOI917536 UEM917514:UEM917536 TUQ917514:TUQ917536 TKU917514:TKU917536 TAY917514:TAY917536 SRC917514:SRC917536 SHG917514:SHG917536 RXK917514:RXK917536 RNO917514:RNO917536 RDS917514:RDS917536 QTW917514:QTW917536 QKA917514:QKA917536 QAE917514:QAE917536 PQI917514:PQI917536 PGM917514:PGM917536 OWQ917514:OWQ917536 OMU917514:OMU917536 OCY917514:OCY917536 NTC917514:NTC917536 NJG917514:NJG917536 MZK917514:MZK917536 MPO917514:MPO917536 MFS917514:MFS917536 LVW917514:LVW917536 LMA917514:LMA917536 LCE917514:LCE917536 KSI917514:KSI917536 KIM917514:KIM917536 JYQ917514:JYQ917536 JOU917514:JOU917536 JEY917514:JEY917536 IVC917514:IVC917536 ILG917514:ILG917536 IBK917514:IBK917536 HRO917514:HRO917536 HHS917514:HHS917536 GXW917514:GXW917536 GOA917514:GOA917536 GEE917514:GEE917536 FUI917514:FUI917536 FKM917514:FKM917536 FAQ917514:FAQ917536 EQU917514:EQU917536 EGY917514:EGY917536 DXC917514:DXC917536 DNG917514:DNG917536 DDK917514:DDK917536 CTO917514:CTO917536 CJS917514:CJS917536 BZW917514:BZW917536 BQA917514:BQA917536 BGE917514:BGE917536 AWI917514:AWI917536 AMM917514:AMM917536 ACQ917514:ACQ917536 SU917514:SU917536 IY917514:IY917536 WVK851978:WVK852000 WLO851978:WLO852000 WBS851978:WBS852000 VRW851978:VRW852000 VIA851978:VIA852000 UYE851978:UYE852000 UOI851978:UOI852000 UEM851978:UEM852000 TUQ851978:TUQ852000 TKU851978:TKU852000 TAY851978:TAY852000 SRC851978:SRC852000 SHG851978:SHG852000 RXK851978:RXK852000 RNO851978:RNO852000 RDS851978:RDS852000 QTW851978:QTW852000 QKA851978:QKA852000 QAE851978:QAE852000 PQI851978:PQI852000 PGM851978:PGM852000 OWQ851978:OWQ852000 OMU851978:OMU852000 OCY851978:OCY852000 NTC851978:NTC852000 NJG851978:NJG852000 MZK851978:MZK852000 MPO851978:MPO852000 MFS851978:MFS852000 LVW851978:LVW852000 LMA851978:LMA852000 LCE851978:LCE852000 KSI851978:KSI852000 KIM851978:KIM852000 JYQ851978:JYQ852000 JOU851978:JOU852000 JEY851978:JEY852000 IVC851978:IVC852000 ILG851978:ILG852000 IBK851978:IBK852000 HRO851978:HRO852000 HHS851978:HHS852000 GXW851978:GXW852000 GOA851978:GOA852000 GEE851978:GEE852000 FUI851978:FUI852000 FKM851978:FKM852000 FAQ851978:FAQ852000 EQU851978:EQU852000 EGY851978:EGY852000 DXC851978:DXC852000 DNG851978:DNG852000 DDK851978:DDK852000 CTO851978:CTO852000 CJS851978:CJS852000 BZW851978:BZW852000 BQA851978:BQA852000 BGE851978:BGE852000 AWI851978:AWI852000 AMM851978:AMM852000 ACQ851978:ACQ852000 SU851978:SU852000 IY851978:IY852000 WVK786442:WVK786464 WLO786442:WLO786464 WBS786442:WBS786464 VRW786442:VRW786464 VIA786442:VIA786464 UYE786442:UYE786464 UOI786442:UOI786464 UEM786442:UEM786464 TUQ786442:TUQ786464 TKU786442:TKU786464 TAY786442:TAY786464 SRC786442:SRC786464 SHG786442:SHG786464 RXK786442:RXK786464 RNO786442:RNO786464 RDS786442:RDS786464 QTW786442:QTW786464 QKA786442:QKA786464 QAE786442:QAE786464 PQI786442:PQI786464 PGM786442:PGM786464 OWQ786442:OWQ786464 OMU786442:OMU786464 OCY786442:OCY786464 NTC786442:NTC786464 NJG786442:NJG786464 MZK786442:MZK786464 MPO786442:MPO786464 MFS786442:MFS786464 LVW786442:LVW786464 LMA786442:LMA786464 LCE786442:LCE786464 KSI786442:KSI786464 KIM786442:KIM786464 JYQ786442:JYQ786464 JOU786442:JOU786464 JEY786442:JEY786464 IVC786442:IVC786464 ILG786442:ILG786464 IBK786442:IBK786464 HRO786442:HRO786464 HHS786442:HHS786464 GXW786442:GXW786464 GOA786442:GOA786464 GEE786442:GEE786464 FUI786442:FUI786464 FKM786442:FKM786464 FAQ786442:FAQ786464 EQU786442:EQU786464 EGY786442:EGY786464 DXC786442:DXC786464 DNG786442:DNG786464 DDK786442:DDK786464 CTO786442:CTO786464 CJS786442:CJS786464 BZW786442:BZW786464 BQA786442:BQA786464 BGE786442:BGE786464 AWI786442:AWI786464 AMM786442:AMM786464 ACQ786442:ACQ786464 SU786442:SU786464 IY786442:IY786464 WVK720906:WVK720928 WLO720906:WLO720928 WBS720906:WBS720928 VRW720906:VRW720928 VIA720906:VIA720928 UYE720906:UYE720928 UOI720906:UOI720928 UEM720906:UEM720928 TUQ720906:TUQ720928 TKU720906:TKU720928 TAY720906:TAY720928 SRC720906:SRC720928 SHG720906:SHG720928 RXK720906:RXK720928 RNO720906:RNO720928 RDS720906:RDS720928 QTW720906:QTW720928 QKA720906:QKA720928 QAE720906:QAE720928 PQI720906:PQI720928 PGM720906:PGM720928 OWQ720906:OWQ720928 OMU720906:OMU720928 OCY720906:OCY720928 NTC720906:NTC720928 NJG720906:NJG720928 MZK720906:MZK720928 MPO720906:MPO720928 MFS720906:MFS720928 LVW720906:LVW720928 LMA720906:LMA720928 LCE720906:LCE720928 KSI720906:KSI720928 KIM720906:KIM720928 JYQ720906:JYQ720928 JOU720906:JOU720928 JEY720906:JEY720928 IVC720906:IVC720928 ILG720906:ILG720928 IBK720906:IBK720928 HRO720906:HRO720928 HHS720906:HHS720928 GXW720906:GXW720928 GOA720906:GOA720928 GEE720906:GEE720928 FUI720906:FUI720928 FKM720906:FKM720928 FAQ720906:FAQ720928 EQU720906:EQU720928 EGY720906:EGY720928 DXC720906:DXC720928 DNG720906:DNG720928 DDK720906:DDK720928 CTO720906:CTO720928 CJS720906:CJS720928 BZW720906:BZW720928 BQA720906:BQA720928 BGE720906:BGE720928 AWI720906:AWI720928 AMM720906:AMM720928 ACQ720906:ACQ720928 SU720906:SU720928 IY720906:IY720928 WVK655370:WVK655392 WLO655370:WLO655392 WBS655370:WBS655392 VRW655370:VRW655392 VIA655370:VIA655392 UYE655370:UYE655392 UOI655370:UOI655392 UEM655370:UEM655392 TUQ655370:TUQ655392 TKU655370:TKU655392 TAY655370:TAY655392 SRC655370:SRC655392 SHG655370:SHG655392 RXK655370:RXK655392 RNO655370:RNO655392 RDS655370:RDS655392 QTW655370:QTW655392 QKA655370:QKA655392 QAE655370:QAE655392 PQI655370:PQI655392 PGM655370:PGM655392 OWQ655370:OWQ655392 OMU655370:OMU655392 OCY655370:OCY655392 NTC655370:NTC655392 NJG655370:NJG655392 MZK655370:MZK655392 MPO655370:MPO655392 MFS655370:MFS655392 LVW655370:LVW655392 LMA655370:LMA655392 LCE655370:LCE655392 KSI655370:KSI655392 KIM655370:KIM655392 JYQ655370:JYQ655392 JOU655370:JOU655392 JEY655370:JEY655392 IVC655370:IVC655392 ILG655370:ILG655392 IBK655370:IBK655392 HRO655370:HRO655392 HHS655370:HHS655392 GXW655370:GXW655392 GOA655370:GOA655392 GEE655370:GEE655392 FUI655370:FUI655392 FKM655370:FKM655392 FAQ655370:FAQ655392 EQU655370:EQU655392 EGY655370:EGY655392 DXC655370:DXC655392 DNG655370:DNG655392 DDK655370:DDK655392 CTO655370:CTO655392 CJS655370:CJS655392 BZW655370:BZW655392 BQA655370:BQA655392 BGE655370:BGE655392 AWI655370:AWI655392 AMM655370:AMM655392 ACQ655370:ACQ655392 SU655370:SU655392 IY655370:IY655392 WVK589834:WVK589856 WLO589834:WLO589856 WBS589834:WBS589856 VRW589834:VRW589856 VIA589834:VIA589856 UYE589834:UYE589856 UOI589834:UOI589856 UEM589834:UEM589856 TUQ589834:TUQ589856 TKU589834:TKU589856 TAY589834:TAY589856 SRC589834:SRC589856 SHG589834:SHG589856 RXK589834:RXK589856 RNO589834:RNO589856 RDS589834:RDS589856 QTW589834:QTW589856 QKA589834:QKA589856 QAE589834:QAE589856 PQI589834:PQI589856 PGM589834:PGM589856 OWQ589834:OWQ589856 OMU589834:OMU589856 OCY589834:OCY589856 NTC589834:NTC589856 NJG589834:NJG589856 MZK589834:MZK589856 MPO589834:MPO589856 MFS589834:MFS589856 LVW589834:LVW589856 LMA589834:LMA589856 LCE589834:LCE589856 KSI589834:KSI589856 KIM589834:KIM589856 JYQ589834:JYQ589856 JOU589834:JOU589856 JEY589834:JEY589856 IVC589834:IVC589856 ILG589834:ILG589856 IBK589834:IBK589856 HRO589834:HRO589856 HHS589834:HHS589856 GXW589834:GXW589856 GOA589834:GOA589856 GEE589834:GEE589856 FUI589834:FUI589856 FKM589834:FKM589856 FAQ589834:FAQ589856 EQU589834:EQU589856 EGY589834:EGY589856 DXC589834:DXC589856 DNG589834:DNG589856 DDK589834:DDK589856 CTO589834:CTO589856 CJS589834:CJS589856 BZW589834:BZW589856 BQA589834:BQA589856 BGE589834:BGE589856 AWI589834:AWI589856 AMM589834:AMM589856 ACQ589834:ACQ589856 SU589834:SU589856 IY589834:IY589856 WVK524298:WVK524320 WLO524298:WLO524320 WBS524298:WBS524320 VRW524298:VRW524320 VIA524298:VIA524320 UYE524298:UYE524320 UOI524298:UOI524320 UEM524298:UEM524320 TUQ524298:TUQ524320 TKU524298:TKU524320 TAY524298:TAY524320 SRC524298:SRC524320 SHG524298:SHG524320 RXK524298:RXK524320 RNO524298:RNO524320 RDS524298:RDS524320 QTW524298:QTW524320 QKA524298:QKA524320 QAE524298:QAE524320 PQI524298:PQI524320 PGM524298:PGM524320 OWQ524298:OWQ524320 OMU524298:OMU524320 OCY524298:OCY524320 NTC524298:NTC524320 NJG524298:NJG524320 MZK524298:MZK524320 MPO524298:MPO524320 MFS524298:MFS524320 LVW524298:LVW524320 LMA524298:LMA524320 LCE524298:LCE524320 KSI524298:KSI524320 KIM524298:KIM524320 JYQ524298:JYQ524320 JOU524298:JOU524320 JEY524298:JEY524320 IVC524298:IVC524320 ILG524298:ILG524320 IBK524298:IBK524320 HRO524298:HRO524320 HHS524298:HHS524320 GXW524298:GXW524320 GOA524298:GOA524320 GEE524298:GEE524320 FUI524298:FUI524320 FKM524298:FKM524320 FAQ524298:FAQ524320 EQU524298:EQU524320 EGY524298:EGY524320 DXC524298:DXC524320 DNG524298:DNG524320 DDK524298:DDK524320 CTO524298:CTO524320 CJS524298:CJS524320 BZW524298:BZW524320 BQA524298:BQA524320 BGE524298:BGE524320 AWI524298:AWI524320 AMM524298:AMM524320 ACQ524298:ACQ524320 SU524298:SU524320 IY524298:IY524320 WVK458762:WVK458784 WLO458762:WLO458784 WBS458762:WBS458784 VRW458762:VRW458784 VIA458762:VIA458784 UYE458762:UYE458784 UOI458762:UOI458784 UEM458762:UEM458784 TUQ458762:TUQ458784 TKU458762:TKU458784 TAY458762:TAY458784 SRC458762:SRC458784 SHG458762:SHG458784 RXK458762:RXK458784 RNO458762:RNO458784 RDS458762:RDS458784 QTW458762:QTW458784 QKA458762:QKA458784 QAE458762:QAE458784 PQI458762:PQI458784 PGM458762:PGM458784 OWQ458762:OWQ458784 OMU458762:OMU458784 OCY458762:OCY458784 NTC458762:NTC458784 NJG458762:NJG458784 MZK458762:MZK458784 MPO458762:MPO458784 MFS458762:MFS458784 LVW458762:LVW458784 LMA458762:LMA458784 LCE458762:LCE458784 KSI458762:KSI458784 KIM458762:KIM458784 JYQ458762:JYQ458784 JOU458762:JOU458784 JEY458762:JEY458784 IVC458762:IVC458784 ILG458762:ILG458784 IBK458762:IBK458784 HRO458762:HRO458784 HHS458762:HHS458784 GXW458762:GXW458784 GOA458762:GOA458784 GEE458762:GEE458784 FUI458762:FUI458784 FKM458762:FKM458784 FAQ458762:FAQ458784 EQU458762:EQU458784 EGY458762:EGY458784 DXC458762:DXC458784 DNG458762:DNG458784 DDK458762:DDK458784 CTO458762:CTO458784 CJS458762:CJS458784 BZW458762:BZW458784 BQA458762:BQA458784 BGE458762:BGE458784 AWI458762:AWI458784 AMM458762:AMM458784 ACQ458762:ACQ458784 SU458762:SU458784 IY458762:IY458784 WVK393226:WVK393248 WLO393226:WLO393248 WBS393226:WBS393248 VRW393226:VRW393248 VIA393226:VIA393248 UYE393226:UYE393248 UOI393226:UOI393248 UEM393226:UEM393248 TUQ393226:TUQ393248 TKU393226:TKU393248 TAY393226:TAY393248 SRC393226:SRC393248 SHG393226:SHG393248 RXK393226:RXK393248 RNO393226:RNO393248 RDS393226:RDS393248 QTW393226:QTW393248 QKA393226:QKA393248 QAE393226:QAE393248 PQI393226:PQI393248 PGM393226:PGM393248 OWQ393226:OWQ393248 OMU393226:OMU393248 OCY393226:OCY393248 NTC393226:NTC393248 NJG393226:NJG393248 MZK393226:MZK393248 MPO393226:MPO393248 MFS393226:MFS393248 LVW393226:LVW393248 LMA393226:LMA393248 LCE393226:LCE393248 KSI393226:KSI393248 KIM393226:KIM393248 JYQ393226:JYQ393248 JOU393226:JOU393248 JEY393226:JEY393248 IVC393226:IVC393248 ILG393226:ILG393248 IBK393226:IBK393248 HRO393226:HRO393248 HHS393226:HHS393248 GXW393226:GXW393248 GOA393226:GOA393248 GEE393226:GEE393248 FUI393226:FUI393248 FKM393226:FKM393248 FAQ393226:FAQ393248 EQU393226:EQU393248 EGY393226:EGY393248 DXC393226:DXC393248 DNG393226:DNG393248 DDK393226:DDK393248 CTO393226:CTO393248 CJS393226:CJS393248 BZW393226:BZW393248 BQA393226:BQA393248 BGE393226:BGE393248 AWI393226:AWI393248 AMM393226:AMM393248 ACQ393226:ACQ393248 SU393226:SU393248 IY393226:IY393248 WVK327690:WVK327712 WLO327690:WLO327712 WBS327690:WBS327712 VRW327690:VRW327712 VIA327690:VIA327712 UYE327690:UYE327712 UOI327690:UOI327712 UEM327690:UEM327712 TUQ327690:TUQ327712 TKU327690:TKU327712 TAY327690:TAY327712 SRC327690:SRC327712 SHG327690:SHG327712 RXK327690:RXK327712 RNO327690:RNO327712 RDS327690:RDS327712 QTW327690:QTW327712 QKA327690:QKA327712 QAE327690:QAE327712 PQI327690:PQI327712 PGM327690:PGM327712 OWQ327690:OWQ327712 OMU327690:OMU327712 OCY327690:OCY327712 NTC327690:NTC327712 NJG327690:NJG327712 MZK327690:MZK327712 MPO327690:MPO327712 MFS327690:MFS327712 LVW327690:LVW327712 LMA327690:LMA327712 LCE327690:LCE327712 KSI327690:KSI327712 KIM327690:KIM327712 JYQ327690:JYQ327712 JOU327690:JOU327712 JEY327690:JEY327712 IVC327690:IVC327712 ILG327690:ILG327712 IBK327690:IBK327712 HRO327690:HRO327712 HHS327690:HHS327712 GXW327690:GXW327712 GOA327690:GOA327712 GEE327690:GEE327712 FUI327690:FUI327712 FKM327690:FKM327712 FAQ327690:FAQ327712 EQU327690:EQU327712 EGY327690:EGY327712 DXC327690:DXC327712 DNG327690:DNG327712 DDK327690:DDK327712 CTO327690:CTO327712 CJS327690:CJS327712 BZW327690:BZW327712 BQA327690:BQA327712 BGE327690:BGE327712 AWI327690:AWI327712 AMM327690:AMM327712 ACQ327690:ACQ327712 SU327690:SU327712 IY327690:IY327712 WVK262154:WVK262176 WLO262154:WLO262176 WBS262154:WBS262176 VRW262154:VRW262176 VIA262154:VIA262176 UYE262154:UYE262176 UOI262154:UOI262176 UEM262154:UEM262176 TUQ262154:TUQ262176 TKU262154:TKU262176 TAY262154:TAY262176 SRC262154:SRC262176 SHG262154:SHG262176 RXK262154:RXK262176 RNO262154:RNO262176 RDS262154:RDS262176 QTW262154:QTW262176 QKA262154:QKA262176 QAE262154:QAE262176 PQI262154:PQI262176 PGM262154:PGM262176 OWQ262154:OWQ262176 OMU262154:OMU262176 OCY262154:OCY262176 NTC262154:NTC262176 NJG262154:NJG262176 MZK262154:MZK262176 MPO262154:MPO262176 MFS262154:MFS262176 LVW262154:LVW262176 LMA262154:LMA262176 LCE262154:LCE262176 KSI262154:KSI262176 KIM262154:KIM262176 JYQ262154:JYQ262176 JOU262154:JOU262176 JEY262154:JEY262176 IVC262154:IVC262176 ILG262154:ILG262176 IBK262154:IBK262176 HRO262154:HRO262176 HHS262154:HHS262176 GXW262154:GXW262176 GOA262154:GOA262176 GEE262154:GEE262176 FUI262154:FUI262176 FKM262154:FKM262176 FAQ262154:FAQ262176 EQU262154:EQU262176 EGY262154:EGY262176 DXC262154:DXC262176 DNG262154:DNG262176 DDK262154:DDK262176 CTO262154:CTO262176 CJS262154:CJS262176 BZW262154:BZW262176 BQA262154:BQA262176 BGE262154:BGE262176 AWI262154:AWI262176 AMM262154:AMM262176 ACQ262154:ACQ262176 SU262154:SU262176 IY262154:IY262176 WVK196618:WVK196640 WLO196618:WLO196640 WBS196618:WBS196640 VRW196618:VRW196640 VIA196618:VIA196640 UYE196618:UYE196640 UOI196618:UOI196640 UEM196618:UEM196640 TUQ196618:TUQ196640 TKU196618:TKU196640 TAY196618:TAY196640 SRC196618:SRC196640 SHG196618:SHG196640 RXK196618:RXK196640 RNO196618:RNO196640 RDS196618:RDS196640 QTW196618:QTW196640 QKA196618:QKA196640 QAE196618:QAE196640 PQI196618:PQI196640 PGM196618:PGM196640 OWQ196618:OWQ196640 OMU196618:OMU196640 OCY196618:OCY196640 NTC196618:NTC196640 NJG196618:NJG196640 MZK196618:MZK196640 MPO196618:MPO196640 MFS196618:MFS196640 LVW196618:LVW196640 LMA196618:LMA196640 LCE196618:LCE196640 KSI196618:KSI196640 KIM196618:KIM196640 JYQ196618:JYQ196640 JOU196618:JOU196640 JEY196618:JEY196640 IVC196618:IVC196640 ILG196618:ILG196640 IBK196618:IBK196640 HRO196618:HRO196640 HHS196618:HHS196640 GXW196618:GXW196640 GOA196618:GOA196640 GEE196618:GEE196640 FUI196618:FUI196640 FKM196618:FKM196640 FAQ196618:FAQ196640 EQU196618:EQU196640 EGY196618:EGY196640 DXC196618:DXC196640 DNG196618:DNG196640 DDK196618:DDK196640 CTO196618:CTO196640 CJS196618:CJS196640 BZW196618:BZW196640 BQA196618:BQA196640 BGE196618:BGE196640 AWI196618:AWI196640 AMM196618:AMM196640 ACQ196618:ACQ196640 SU196618:SU196640 IY196618:IY196640 WVK131082:WVK131104 WLO131082:WLO131104 WBS131082:WBS131104 VRW131082:VRW131104 VIA131082:VIA131104 UYE131082:UYE131104 UOI131082:UOI131104 UEM131082:UEM131104 TUQ131082:TUQ131104 TKU131082:TKU131104 TAY131082:TAY131104 SRC131082:SRC131104 SHG131082:SHG131104 RXK131082:RXK131104 RNO131082:RNO131104 RDS131082:RDS131104 QTW131082:QTW131104 QKA131082:QKA131104 QAE131082:QAE131104 PQI131082:PQI131104 PGM131082:PGM131104 OWQ131082:OWQ131104 OMU131082:OMU131104 OCY131082:OCY131104 NTC131082:NTC131104 NJG131082:NJG131104 MZK131082:MZK131104 MPO131082:MPO131104 MFS131082:MFS131104 LVW131082:LVW131104 LMA131082:LMA131104 LCE131082:LCE131104 KSI131082:KSI131104 KIM131082:KIM131104 JYQ131082:JYQ131104 JOU131082:JOU131104 JEY131082:JEY131104 IVC131082:IVC131104 ILG131082:ILG131104 IBK131082:IBK131104 HRO131082:HRO131104 HHS131082:HHS131104 GXW131082:GXW131104 GOA131082:GOA131104 GEE131082:GEE131104 FUI131082:FUI131104 FKM131082:FKM131104 FAQ131082:FAQ131104 EQU131082:EQU131104 EGY131082:EGY131104 DXC131082:DXC131104 DNG131082:DNG131104 DDK131082:DDK131104 CTO131082:CTO131104 CJS131082:CJS131104 BZW131082:BZW131104 BQA131082:BQA131104 BGE131082:BGE131104 AWI131082:AWI131104 AMM131082:AMM131104 ACQ131082:ACQ131104 SU131082:SU131104 IY131082:IY131104 WVK65546:WVK65568 WLO65546:WLO65568 WBS65546:WBS65568 VRW65546:VRW65568 VIA65546:VIA65568 UYE65546:UYE65568 UOI65546:UOI65568 UEM65546:UEM65568 TUQ65546:TUQ65568 TKU65546:TKU65568 TAY65546:TAY65568 SRC65546:SRC65568 SHG65546:SHG65568 RXK65546:RXK65568 RNO65546:RNO65568 RDS65546:RDS65568 QTW65546:QTW65568 QKA65546:QKA65568 QAE65546:QAE65568 PQI65546:PQI65568 PGM65546:PGM65568 OWQ65546:OWQ65568 OMU65546:OMU65568 OCY65546:OCY65568 NTC65546:NTC65568 NJG65546:NJG65568 MZK65546:MZK65568 MPO65546:MPO65568 MFS65546:MFS65568 LVW65546:LVW65568 LMA65546:LMA65568 LCE65546:LCE65568 KSI65546:KSI65568 KIM65546:KIM65568 JYQ65546:JYQ65568 JOU65546:JOU65568 JEY65546:JEY65568 IVC65546:IVC65568 ILG65546:ILG65568 IBK65546:IBK65568 HRO65546:HRO65568 HHS65546:HHS65568 GXW65546:GXW65568 GOA65546:GOA65568 GEE65546:GEE65568 FUI65546:FUI65568 FKM65546:FKM65568 FAQ65546:FAQ65568 EQU65546:EQU65568 EGY65546:EGY65568 DXC65546:DXC65568 DNG65546:DNG65568 DDK65546:DDK65568 CTO65546:CTO65568 CJS65546:CJS65568 BZW65546:BZW65568 BQA65546:BQA65568 BGE65546:BGE65568 AWI65546:AWI65568 AMM65546:AMM65568 ACQ65546:ACQ65568 SU65546:SU65568 C12:C34" xr:uid="{00000000-0002-0000-0300-000004000000}">
      <formula1>"60,66,73,81,90,100,100超"</formula1>
    </dataValidation>
    <dataValidation type="list" allowBlank="1" showInputMessage="1" showErrorMessage="1" sqref="K12:K34" xr:uid="{60AB08B9-EF4B-42B9-9AD7-E3093FA843C5}">
      <formula1>"1位,2位,3位,ﾍﾞｽﾄ8"</formula1>
    </dataValidation>
  </dataValidations>
  <pageMargins left="0.31496062992125984" right="0.39370078740157483" top="0.55118110236220474" bottom="0.6692913385826772" header="0.51181102362204722" footer="0.51181102362204722"/>
  <pageSetup paperSize="9"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Drop Down 1">
              <controlPr defaultSize="0" print="0" autoLine="0" autoPict="0">
                <anchor>
                  <from>
                    <xdr:col>11</xdr:col>
                    <xdr:colOff>137160</xdr:colOff>
                    <xdr:row>4</xdr:row>
                    <xdr:rowOff>38100</xdr:rowOff>
                  </from>
                  <to>
                    <xdr:col>13</xdr:col>
                    <xdr:colOff>137160</xdr:colOff>
                    <xdr:row>5</xdr:row>
                    <xdr:rowOff>106680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errorStyle="warning" imeMode="halfAlpha" allowBlank="1" showDropDown="1" showInputMessage="1" showErrorMessage="1" error="専門部番号を確認して入力してください。" xr:uid="{3CD9C77D-5AB8-4003-97EB-687100990633}">
          <x14:formula1>
            <xm:f>専門部番号!$R$3:$R$62</xm:f>
          </x14:formula1>
          <xm:sqref>J12:J34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72D92-D2ED-457B-A300-B042F523C587}">
  <dimension ref="A1:K37"/>
  <sheetViews>
    <sheetView topLeftCell="A28" zoomScaleNormal="100" workbookViewId="0">
      <selection activeCell="B2" sqref="B2"/>
    </sheetView>
  </sheetViews>
  <sheetFormatPr defaultRowHeight="13.2" x14ac:dyDescent="0.2"/>
  <cols>
    <col min="1" max="1" width="3.88671875" customWidth="1"/>
    <col min="2" max="4" width="7.77734375" customWidth="1"/>
    <col min="5" max="5" width="19.33203125" customWidth="1"/>
    <col min="6" max="10" width="7.77734375" customWidth="1"/>
    <col min="11" max="11" width="16.77734375" customWidth="1"/>
    <col min="257" max="257" width="3.88671875" customWidth="1"/>
    <col min="258" max="259" width="7.77734375" customWidth="1"/>
    <col min="260" max="260" width="8.21875" customWidth="1"/>
    <col min="261" max="261" width="19.33203125" customWidth="1"/>
    <col min="262" max="266" width="7.77734375" customWidth="1"/>
    <col min="267" max="267" width="16.77734375" customWidth="1"/>
    <col min="513" max="513" width="3.88671875" customWidth="1"/>
    <col min="514" max="515" width="7.77734375" customWidth="1"/>
    <col min="516" max="516" width="8.21875" customWidth="1"/>
    <col min="517" max="517" width="19.33203125" customWidth="1"/>
    <col min="518" max="522" width="7.77734375" customWidth="1"/>
    <col min="523" max="523" width="16.77734375" customWidth="1"/>
    <col min="769" max="769" width="3.88671875" customWidth="1"/>
    <col min="770" max="771" width="7.77734375" customWidth="1"/>
    <col min="772" max="772" width="8.21875" customWidth="1"/>
    <col min="773" max="773" width="19.33203125" customWidth="1"/>
    <col min="774" max="778" width="7.77734375" customWidth="1"/>
    <col min="779" max="779" width="16.77734375" customWidth="1"/>
    <col min="1025" max="1025" width="3.88671875" customWidth="1"/>
    <col min="1026" max="1027" width="7.77734375" customWidth="1"/>
    <col min="1028" max="1028" width="8.21875" customWidth="1"/>
    <col min="1029" max="1029" width="19.33203125" customWidth="1"/>
    <col min="1030" max="1034" width="7.77734375" customWidth="1"/>
    <col min="1035" max="1035" width="16.77734375" customWidth="1"/>
    <col min="1281" max="1281" width="3.88671875" customWidth="1"/>
    <col min="1282" max="1283" width="7.77734375" customWidth="1"/>
    <col min="1284" max="1284" width="8.21875" customWidth="1"/>
    <col min="1285" max="1285" width="19.33203125" customWidth="1"/>
    <col min="1286" max="1290" width="7.77734375" customWidth="1"/>
    <col min="1291" max="1291" width="16.77734375" customWidth="1"/>
    <col min="1537" max="1537" width="3.88671875" customWidth="1"/>
    <col min="1538" max="1539" width="7.77734375" customWidth="1"/>
    <col min="1540" max="1540" width="8.21875" customWidth="1"/>
    <col min="1541" max="1541" width="19.33203125" customWidth="1"/>
    <col min="1542" max="1546" width="7.77734375" customWidth="1"/>
    <col min="1547" max="1547" width="16.77734375" customWidth="1"/>
    <col min="1793" max="1793" width="3.88671875" customWidth="1"/>
    <col min="1794" max="1795" width="7.77734375" customWidth="1"/>
    <col min="1796" max="1796" width="8.21875" customWidth="1"/>
    <col min="1797" max="1797" width="19.33203125" customWidth="1"/>
    <col min="1798" max="1802" width="7.77734375" customWidth="1"/>
    <col min="1803" max="1803" width="16.77734375" customWidth="1"/>
    <col min="2049" max="2049" width="3.88671875" customWidth="1"/>
    <col min="2050" max="2051" width="7.77734375" customWidth="1"/>
    <col min="2052" max="2052" width="8.21875" customWidth="1"/>
    <col min="2053" max="2053" width="19.33203125" customWidth="1"/>
    <col min="2054" max="2058" width="7.77734375" customWidth="1"/>
    <col min="2059" max="2059" width="16.77734375" customWidth="1"/>
    <col min="2305" max="2305" width="3.88671875" customWidth="1"/>
    <col min="2306" max="2307" width="7.77734375" customWidth="1"/>
    <col min="2308" max="2308" width="8.21875" customWidth="1"/>
    <col min="2309" max="2309" width="19.33203125" customWidth="1"/>
    <col min="2310" max="2314" width="7.77734375" customWidth="1"/>
    <col min="2315" max="2315" width="16.77734375" customWidth="1"/>
    <col min="2561" max="2561" width="3.88671875" customWidth="1"/>
    <col min="2562" max="2563" width="7.77734375" customWidth="1"/>
    <col min="2564" max="2564" width="8.21875" customWidth="1"/>
    <col min="2565" max="2565" width="19.33203125" customWidth="1"/>
    <col min="2566" max="2570" width="7.77734375" customWidth="1"/>
    <col min="2571" max="2571" width="16.77734375" customWidth="1"/>
    <col min="2817" max="2817" width="3.88671875" customWidth="1"/>
    <col min="2818" max="2819" width="7.77734375" customWidth="1"/>
    <col min="2820" max="2820" width="8.21875" customWidth="1"/>
    <col min="2821" max="2821" width="19.33203125" customWidth="1"/>
    <col min="2822" max="2826" width="7.77734375" customWidth="1"/>
    <col min="2827" max="2827" width="16.77734375" customWidth="1"/>
    <col min="3073" max="3073" width="3.88671875" customWidth="1"/>
    <col min="3074" max="3075" width="7.77734375" customWidth="1"/>
    <col min="3076" max="3076" width="8.21875" customWidth="1"/>
    <col min="3077" max="3077" width="19.33203125" customWidth="1"/>
    <col min="3078" max="3082" width="7.77734375" customWidth="1"/>
    <col min="3083" max="3083" width="16.77734375" customWidth="1"/>
    <col min="3329" max="3329" width="3.88671875" customWidth="1"/>
    <col min="3330" max="3331" width="7.77734375" customWidth="1"/>
    <col min="3332" max="3332" width="8.21875" customWidth="1"/>
    <col min="3333" max="3333" width="19.33203125" customWidth="1"/>
    <col min="3334" max="3338" width="7.77734375" customWidth="1"/>
    <col min="3339" max="3339" width="16.77734375" customWidth="1"/>
    <col min="3585" max="3585" width="3.88671875" customWidth="1"/>
    <col min="3586" max="3587" width="7.77734375" customWidth="1"/>
    <col min="3588" max="3588" width="8.21875" customWidth="1"/>
    <col min="3589" max="3589" width="19.33203125" customWidth="1"/>
    <col min="3590" max="3594" width="7.77734375" customWidth="1"/>
    <col min="3595" max="3595" width="16.77734375" customWidth="1"/>
    <col min="3841" max="3841" width="3.88671875" customWidth="1"/>
    <col min="3842" max="3843" width="7.77734375" customWidth="1"/>
    <col min="3844" max="3844" width="8.21875" customWidth="1"/>
    <col min="3845" max="3845" width="19.33203125" customWidth="1"/>
    <col min="3846" max="3850" width="7.77734375" customWidth="1"/>
    <col min="3851" max="3851" width="16.77734375" customWidth="1"/>
    <col min="4097" max="4097" width="3.88671875" customWidth="1"/>
    <col min="4098" max="4099" width="7.77734375" customWidth="1"/>
    <col min="4100" max="4100" width="8.21875" customWidth="1"/>
    <col min="4101" max="4101" width="19.33203125" customWidth="1"/>
    <col min="4102" max="4106" width="7.77734375" customWidth="1"/>
    <col min="4107" max="4107" width="16.77734375" customWidth="1"/>
    <col min="4353" max="4353" width="3.88671875" customWidth="1"/>
    <col min="4354" max="4355" width="7.77734375" customWidth="1"/>
    <col min="4356" max="4356" width="8.21875" customWidth="1"/>
    <col min="4357" max="4357" width="19.33203125" customWidth="1"/>
    <col min="4358" max="4362" width="7.77734375" customWidth="1"/>
    <col min="4363" max="4363" width="16.77734375" customWidth="1"/>
    <col min="4609" max="4609" width="3.88671875" customWidth="1"/>
    <col min="4610" max="4611" width="7.77734375" customWidth="1"/>
    <col min="4612" max="4612" width="8.21875" customWidth="1"/>
    <col min="4613" max="4613" width="19.33203125" customWidth="1"/>
    <col min="4614" max="4618" width="7.77734375" customWidth="1"/>
    <col min="4619" max="4619" width="16.77734375" customWidth="1"/>
    <col min="4865" max="4865" width="3.88671875" customWidth="1"/>
    <col min="4866" max="4867" width="7.77734375" customWidth="1"/>
    <col min="4868" max="4868" width="8.21875" customWidth="1"/>
    <col min="4869" max="4869" width="19.33203125" customWidth="1"/>
    <col min="4870" max="4874" width="7.77734375" customWidth="1"/>
    <col min="4875" max="4875" width="16.77734375" customWidth="1"/>
    <col min="5121" max="5121" width="3.88671875" customWidth="1"/>
    <col min="5122" max="5123" width="7.77734375" customWidth="1"/>
    <col min="5124" max="5124" width="8.21875" customWidth="1"/>
    <col min="5125" max="5125" width="19.33203125" customWidth="1"/>
    <col min="5126" max="5130" width="7.77734375" customWidth="1"/>
    <col min="5131" max="5131" width="16.77734375" customWidth="1"/>
    <col min="5377" max="5377" width="3.88671875" customWidth="1"/>
    <col min="5378" max="5379" width="7.77734375" customWidth="1"/>
    <col min="5380" max="5380" width="8.21875" customWidth="1"/>
    <col min="5381" max="5381" width="19.33203125" customWidth="1"/>
    <col min="5382" max="5386" width="7.77734375" customWidth="1"/>
    <col min="5387" max="5387" width="16.77734375" customWidth="1"/>
    <col min="5633" max="5633" width="3.88671875" customWidth="1"/>
    <col min="5634" max="5635" width="7.77734375" customWidth="1"/>
    <col min="5636" max="5636" width="8.21875" customWidth="1"/>
    <col min="5637" max="5637" width="19.33203125" customWidth="1"/>
    <col min="5638" max="5642" width="7.77734375" customWidth="1"/>
    <col min="5643" max="5643" width="16.77734375" customWidth="1"/>
    <col min="5889" max="5889" width="3.88671875" customWidth="1"/>
    <col min="5890" max="5891" width="7.77734375" customWidth="1"/>
    <col min="5892" max="5892" width="8.21875" customWidth="1"/>
    <col min="5893" max="5893" width="19.33203125" customWidth="1"/>
    <col min="5894" max="5898" width="7.77734375" customWidth="1"/>
    <col min="5899" max="5899" width="16.77734375" customWidth="1"/>
    <col min="6145" max="6145" width="3.88671875" customWidth="1"/>
    <col min="6146" max="6147" width="7.77734375" customWidth="1"/>
    <col min="6148" max="6148" width="8.21875" customWidth="1"/>
    <col min="6149" max="6149" width="19.33203125" customWidth="1"/>
    <col min="6150" max="6154" width="7.77734375" customWidth="1"/>
    <col min="6155" max="6155" width="16.77734375" customWidth="1"/>
    <col min="6401" max="6401" width="3.88671875" customWidth="1"/>
    <col min="6402" max="6403" width="7.77734375" customWidth="1"/>
    <col min="6404" max="6404" width="8.21875" customWidth="1"/>
    <col min="6405" max="6405" width="19.33203125" customWidth="1"/>
    <col min="6406" max="6410" width="7.77734375" customWidth="1"/>
    <col min="6411" max="6411" width="16.77734375" customWidth="1"/>
    <col min="6657" max="6657" width="3.88671875" customWidth="1"/>
    <col min="6658" max="6659" width="7.77734375" customWidth="1"/>
    <col min="6660" max="6660" width="8.21875" customWidth="1"/>
    <col min="6661" max="6661" width="19.33203125" customWidth="1"/>
    <col min="6662" max="6666" width="7.77734375" customWidth="1"/>
    <col min="6667" max="6667" width="16.77734375" customWidth="1"/>
    <col min="6913" max="6913" width="3.88671875" customWidth="1"/>
    <col min="6914" max="6915" width="7.77734375" customWidth="1"/>
    <col min="6916" max="6916" width="8.21875" customWidth="1"/>
    <col min="6917" max="6917" width="19.33203125" customWidth="1"/>
    <col min="6918" max="6922" width="7.77734375" customWidth="1"/>
    <col min="6923" max="6923" width="16.77734375" customWidth="1"/>
    <col min="7169" max="7169" width="3.88671875" customWidth="1"/>
    <col min="7170" max="7171" width="7.77734375" customWidth="1"/>
    <col min="7172" max="7172" width="8.21875" customWidth="1"/>
    <col min="7173" max="7173" width="19.33203125" customWidth="1"/>
    <col min="7174" max="7178" width="7.77734375" customWidth="1"/>
    <col min="7179" max="7179" width="16.77734375" customWidth="1"/>
    <col min="7425" max="7425" width="3.88671875" customWidth="1"/>
    <col min="7426" max="7427" width="7.77734375" customWidth="1"/>
    <col min="7428" max="7428" width="8.21875" customWidth="1"/>
    <col min="7429" max="7429" width="19.33203125" customWidth="1"/>
    <col min="7430" max="7434" width="7.77734375" customWidth="1"/>
    <col min="7435" max="7435" width="16.77734375" customWidth="1"/>
    <col min="7681" max="7681" width="3.88671875" customWidth="1"/>
    <col min="7682" max="7683" width="7.77734375" customWidth="1"/>
    <col min="7684" max="7684" width="8.21875" customWidth="1"/>
    <col min="7685" max="7685" width="19.33203125" customWidth="1"/>
    <col min="7686" max="7690" width="7.77734375" customWidth="1"/>
    <col min="7691" max="7691" width="16.77734375" customWidth="1"/>
    <col min="7937" max="7937" width="3.88671875" customWidth="1"/>
    <col min="7938" max="7939" width="7.77734375" customWidth="1"/>
    <col min="7940" max="7940" width="8.21875" customWidth="1"/>
    <col min="7941" max="7941" width="19.33203125" customWidth="1"/>
    <col min="7942" max="7946" width="7.77734375" customWidth="1"/>
    <col min="7947" max="7947" width="16.77734375" customWidth="1"/>
    <col min="8193" max="8193" width="3.88671875" customWidth="1"/>
    <col min="8194" max="8195" width="7.77734375" customWidth="1"/>
    <col min="8196" max="8196" width="8.21875" customWidth="1"/>
    <col min="8197" max="8197" width="19.33203125" customWidth="1"/>
    <col min="8198" max="8202" width="7.77734375" customWidth="1"/>
    <col min="8203" max="8203" width="16.77734375" customWidth="1"/>
    <col min="8449" max="8449" width="3.88671875" customWidth="1"/>
    <col min="8450" max="8451" width="7.77734375" customWidth="1"/>
    <col min="8452" max="8452" width="8.21875" customWidth="1"/>
    <col min="8453" max="8453" width="19.33203125" customWidth="1"/>
    <col min="8454" max="8458" width="7.77734375" customWidth="1"/>
    <col min="8459" max="8459" width="16.77734375" customWidth="1"/>
    <col min="8705" max="8705" width="3.88671875" customWidth="1"/>
    <col min="8706" max="8707" width="7.77734375" customWidth="1"/>
    <col min="8708" max="8708" width="8.21875" customWidth="1"/>
    <col min="8709" max="8709" width="19.33203125" customWidth="1"/>
    <col min="8710" max="8714" width="7.77734375" customWidth="1"/>
    <col min="8715" max="8715" width="16.77734375" customWidth="1"/>
    <col min="8961" max="8961" width="3.88671875" customWidth="1"/>
    <col min="8962" max="8963" width="7.77734375" customWidth="1"/>
    <col min="8964" max="8964" width="8.21875" customWidth="1"/>
    <col min="8965" max="8965" width="19.33203125" customWidth="1"/>
    <col min="8966" max="8970" width="7.77734375" customWidth="1"/>
    <col min="8971" max="8971" width="16.77734375" customWidth="1"/>
    <col min="9217" max="9217" width="3.88671875" customWidth="1"/>
    <col min="9218" max="9219" width="7.77734375" customWidth="1"/>
    <col min="9220" max="9220" width="8.21875" customWidth="1"/>
    <col min="9221" max="9221" width="19.33203125" customWidth="1"/>
    <col min="9222" max="9226" width="7.77734375" customWidth="1"/>
    <col min="9227" max="9227" width="16.77734375" customWidth="1"/>
    <col min="9473" max="9473" width="3.88671875" customWidth="1"/>
    <col min="9474" max="9475" width="7.77734375" customWidth="1"/>
    <col min="9476" max="9476" width="8.21875" customWidth="1"/>
    <col min="9477" max="9477" width="19.33203125" customWidth="1"/>
    <col min="9478" max="9482" width="7.77734375" customWidth="1"/>
    <col min="9483" max="9483" width="16.77734375" customWidth="1"/>
    <col min="9729" max="9729" width="3.88671875" customWidth="1"/>
    <col min="9730" max="9731" width="7.77734375" customWidth="1"/>
    <col min="9732" max="9732" width="8.21875" customWidth="1"/>
    <col min="9733" max="9733" width="19.33203125" customWidth="1"/>
    <col min="9734" max="9738" width="7.77734375" customWidth="1"/>
    <col min="9739" max="9739" width="16.77734375" customWidth="1"/>
    <col min="9985" max="9985" width="3.88671875" customWidth="1"/>
    <col min="9986" max="9987" width="7.77734375" customWidth="1"/>
    <col min="9988" max="9988" width="8.21875" customWidth="1"/>
    <col min="9989" max="9989" width="19.33203125" customWidth="1"/>
    <col min="9990" max="9994" width="7.77734375" customWidth="1"/>
    <col min="9995" max="9995" width="16.77734375" customWidth="1"/>
    <col min="10241" max="10241" width="3.88671875" customWidth="1"/>
    <col min="10242" max="10243" width="7.77734375" customWidth="1"/>
    <col min="10244" max="10244" width="8.21875" customWidth="1"/>
    <col min="10245" max="10245" width="19.33203125" customWidth="1"/>
    <col min="10246" max="10250" width="7.77734375" customWidth="1"/>
    <col min="10251" max="10251" width="16.77734375" customWidth="1"/>
    <col min="10497" max="10497" width="3.88671875" customWidth="1"/>
    <col min="10498" max="10499" width="7.77734375" customWidth="1"/>
    <col min="10500" max="10500" width="8.21875" customWidth="1"/>
    <col min="10501" max="10501" width="19.33203125" customWidth="1"/>
    <col min="10502" max="10506" width="7.77734375" customWidth="1"/>
    <col min="10507" max="10507" width="16.77734375" customWidth="1"/>
    <col min="10753" max="10753" width="3.88671875" customWidth="1"/>
    <col min="10754" max="10755" width="7.77734375" customWidth="1"/>
    <col min="10756" max="10756" width="8.21875" customWidth="1"/>
    <col min="10757" max="10757" width="19.33203125" customWidth="1"/>
    <col min="10758" max="10762" width="7.77734375" customWidth="1"/>
    <col min="10763" max="10763" width="16.77734375" customWidth="1"/>
    <col min="11009" max="11009" width="3.88671875" customWidth="1"/>
    <col min="11010" max="11011" width="7.77734375" customWidth="1"/>
    <col min="11012" max="11012" width="8.21875" customWidth="1"/>
    <col min="11013" max="11013" width="19.33203125" customWidth="1"/>
    <col min="11014" max="11018" width="7.77734375" customWidth="1"/>
    <col min="11019" max="11019" width="16.77734375" customWidth="1"/>
    <col min="11265" max="11265" width="3.88671875" customWidth="1"/>
    <col min="11266" max="11267" width="7.77734375" customWidth="1"/>
    <col min="11268" max="11268" width="8.21875" customWidth="1"/>
    <col min="11269" max="11269" width="19.33203125" customWidth="1"/>
    <col min="11270" max="11274" width="7.77734375" customWidth="1"/>
    <col min="11275" max="11275" width="16.77734375" customWidth="1"/>
    <col min="11521" max="11521" width="3.88671875" customWidth="1"/>
    <col min="11522" max="11523" width="7.77734375" customWidth="1"/>
    <col min="11524" max="11524" width="8.21875" customWidth="1"/>
    <col min="11525" max="11525" width="19.33203125" customWidth="1"/>
    <col min="11526" max="11530" width="7.77734375" customWidth="1"/>
    <col min="11531" max="11531" width="16.77734375" customWidth="1"/>
    <col min="11777" max="11777" width="3.88671875" customWidth="1"/>
    <col min="11778" max="11779" width="7.77734375" customWidth="1"/>
    <col min="11780" max="11780" width="8.21875" customWidth="1"/>
    <col min="11781" max="11781" width="19.33203125" customWidth="1"/>
    <col min="11782" max="11786" width="7.77734375" customWidth="1"/>
    <col min="11787" max="11787" width="16.77734375" customWidth="1"/>
    <col min="12033" max="12033" width="3.88671875" customWidth="1"/>
    <col min="12034" max="12035" width="7.77734375" customWidth="1"/>
    <col min="12036" max="12036" width="8.21875" customWidth="1"/>
    <col min="12037" max="12037" width="19.33203125" customWidth="1"/>
    <col min="12038" max="12042" width="7.77734375" customWidth="1"/>
    <col min="12043" max="12043" width="16.77734375" customWidth="1"/>
    <col min="12289" max="12289" width="3.88671875" customWidth="1"/>
    <col min="12290" max="12291" width="7.77734375" customWidth="1"/>
    <col min="12292" max="12292" width="8.21875" customWidth="1"/>
    <col min="12293" max="12293" width="19.33203125" customWidth="1"/>
    <col min="12294" max="12298" width="7.77734375" customWidth="1"/>
    <col min="12299" max="12299" width="16.77734375" customWidth="1"/>
    <col min="12545" max="12545" width="3.88671875" customWidth="1"/>
    <col min="12546" max="12547" width="7.77734375" customWidth="1"/>
    <col min="12548" max="12548" width="8.21875" customWidth="1"/>
    <col min="12549" max="12549" width="19.33203125" customWidth="1"/>
    <col min="12550" max="12554" width="7.77734375" customWidth="1"/>
    <col min="12555" max="12555" width="16.77734375" customWidth="1"/>
    <col min="12801" max="12801" width="3.88671875" customWidth="1"/>
    <col min="12802" max="12803" width="7.77734375" customWidth="1"/>
    <col min="12804" max="12804" width="8.21875" customWidth="1"/>
    <col min="12805" max="12805" width="19.33203125" customWidth="1"/>
    <col min="12806" max="12810" width="7.77734375" customWidth="1"/>
    <col min="12811" max="12811" width="16.77734375" customWidth="1"/>
    <col min="13057" max="13057" width="3.88671875" customWidth="1"/>
    <col min="13058" max="13059" width="7.77734375" customWidth="1"/>
    <col min="13060" max="13060" width="8.21875" customWidth="1"/>
    <col min="13061" max="13061" width="19.33203125" customWidth="1"/>
    <col min="13062" max="13066" width="7.77734375" customWidth="1"/>
    <col min="13067" max="13067" width="16.77734375" customWidth="1"/>
    <col min="13313" max="13313" width="3.88671875" customWidth="1"/>
    <col min="13314" max="13315" width="7.77734375" customWidth="1"/>
    <col min="13316" max="13316" width="8.21875" customWidth="1"/>
    <col min="13317" max="13317" width="19.33203125" customWidth="1"/>
    <col min="13318" max="13322" width="7.77734375" customWidth="1"/>
    <col min="13323" max="13323" width="16.77734375" customWidth="1"/>
    <col min="13569" max="13569" width="3.88671875" customWidth="1"/>
    <col min="13570" max="13571" width="7.77734375" customWidth="1"/>
    <col min="13572" max="13572" width="8.21875" customWidth="1"/>
    <col min="13573" max="13573" width="19.33203125" customWidth="1"/>
    <col min="13574" max="13578" width="7.77734375" customWidth="1"/>
    <col min="13579" max="13579" width="16.77734375" customWidth="1"/>
    <col min="13825" max="13825" width="3.88671875" customWidth="1"/>
    <col min="13826" max="13827" width="7.77734375" customWidth="1"/>
    <col min="13828" max="13828" width="8.21875" customWidth="1"/>
    <col min="13829" max="13829" width="19.33203125" customWidth="1"/>
    <col min="13830" max="13834" width="7.77734375" customWidth="1"/>
    <col min="13835" max="13835" width="16.77734375" customWidth="1"/>
    <col min="14081" max="14081" width="3.88671875" customWidth="1"/>
    <col min="14082" max="14083" width="7.77734375" customWidth="1"/>
    <col min="14084" max="14084" width="8.21875" customWidth="1"/>
    <col min="14085" max="14085" width="19.33203125" customWidth="1"/>
    <col min="14086" max="14090" width="7.77734375" customWidth="1"/>
    <col min="14091" max="14091" width="16.77734375" customWidth="1"/>
    <col min="14337" max="14337" width="3.88671875" customWidth="1"/>
    <col min="14338" max="14339" width="7.77734375" customWidth="1"/>
    <col min="14340" max="14340" width="8.21875" customWidth="1"/>
    <col min="14341" max="14341" width="19.33203125" customWidth="1"/>
    <col min="14342" max="14346" width="7.77734375" customWidth="1"/>
    <col min="14347" max="14347" width="16.77734375" customWidth="1"/>
    <col min="14593" max="14593" width="3.88671875" customWidth="1"/>
    <col min="14594" max="14595" width="7.77734375" customWidth="1"/>
    <col min="14596" max="14596" width="8.21875" customWidth="1"/>
    <col min="14597" max="14597" width="19.33203125" customWidth="1"/>
    <col min="14598" max="14602" width="7.77734375" customWidth="1"/>
    <col min="14603" max="14603" width="16.77734375" customWidth="1"/>
    <col min="14849" max="14849" width="3.88671875" customWidth="1"/>
    <col min="14850" max="14851" width="7.77734375" customWidth="1"/>
    <col min="14852" max="14852" width="8.21875" customWidth="1"/>
    <col min="14853" max="14853" width="19.33203125" customWidth="1"/>
    <col min="14854" max="14858" width="7.77734375" customWidth="1"/>
    <col min="14859" max="14859" width="16.77734375" customWidth="1"/>
    <col min="15105" max="15105" width="3.88671875" customWidth="1"/>
    <col min="15106" max="15107" width="7.77734375" customWidth="1"/>
    <col min="15108" max="15108" width="8.21875" customWidth="1"/>
    <col min="15109" max="15109" width="19.33203125" customWidth="1"/>
    <col min="15110" max="15114" width="7.77734375" customWidth="1"/>
    <col min="15115" max="15115" width="16.77734375" customWidth="1"/>
    <col min="15361" max="15361" width="3.88671875" customWidth="1"/>
    <col min="15362" max="15363" width="7.77734375" customWidth="1"/>
    <col min="15364" max="15364" width="8.21875" customWidth="1"/>
    <col min="15365" max="15365" width="19.33203125" customWidth="1"/>
    <col min="15366" max="15370" width="7.77734375" customWidth="1"/>
    <col min="15371" max="15371" width="16.77734375" customWidth="1"/>
    <col min="15617" max="15617" width="3.88671875" customWidth="1"/>
    <col min="15618" max="15619" width="7.77734375" customWidth="1"/>
    <col min="15620" max="15620" width="8.21875" customWidth="1"/>
    <col min="15621" max="15621" width="19.33203125" customWidth="1"/>
    <col min="15622" max="15626" width="7.77734375" customWidth="1"/>
    <col min="15627" max="15627" width="16.77734375" customWidth="1"/>
    <col min="15873" max="15873" width="3.88671875" customWidth="1"/>
    <col min="15874" max="15875" width="7.77734375" customWidth="1"/>
    <col min="15876" max="15876" width="8.21875" customWidth="1"/>
    <col min="15877" max="15877" width="19.33203125" customWidth="1"/>
    <col min="15878" max="15882" width="7.77734375" customWidth="1"/>
    <col min="15883" max="15883" width="16.77734375" customWidth="1"/>
    <col min="16129" max="16129" width="3.88671875" customWidth="1"/>
    <col min="16130" max="16131" width="7.77734375" customWidth="1"/>
    <col min="16132" max="16132" width="8.21875" customWidth="1"/>
    <col min="16133" max="16133" width="19.33203125" customWidth="1"/>
    <col min="16134" max="16138" width="7.77734375" customWidth="1"/>
    <col min="16139" max="16139" width="16.77734375" customWidth="1"/>
  </cols>
  <sheetData>
    <row r="1" spans="1:11" ht="25.8" x14ac:dyDescent="0.2">
      <c r="B1" s="150" t="s">
        <v>466</v>
      </c>
      <c r="C1" s="150"/>
      <c r="D1" s="150"/>
      <c r="E1" s="150"/>
      <c r="F1" s="150"/>
      <c r="G1" s="150"/>
      <c r="H1" s="150"/>
      <c r="I1" s="150"/>
      <c r="J1" s="150"/>
      <c r="K1" s="150"/>
    </row>
    <row r="3" spans="1:11" ht="18.75" customHeight="1" x14ac:dyDescent="0.2">
      <c r="B3" s="8"/>
      <c r="C3" s="8"/>
    </row>
    <row r="4" spans="1:11" ht="36" customHeight="1" x14ac:dyDescent="0.2">
      <c r="A4" s="12"/>
      <c r="B4" s="151" t="s">
        <v>428</v>
      </c>
      <c r="C4" s="151"/>
      <c r="D4" s="151"/>
      <c r="E4" s="151"/>
      <c r="F4" s="151"/>
      <c r="G4" s="151"/>
      <c r="H4" s="151"/>
      <c r="I4" s="151"/>
      <c r="J4" s="151"/>
      <c r="K4" s="151"/>
    </row>
    <row r="5" spans="1:11" ht="13.5" customHeight="1" x14ac:dyDescent="0.2">
      <c r="A5" s="12"/>
      <c r="B5" s="114"/>
      <c r="C5" s="114"/>
      <c r="E5" s="114"/>
      <c r="F5" s="114"/>
      <c r="G5" s="12"/>
      <c r="H5" s="12"/>
      <c r="I5" s="12"/>
    </row>
    <row r="6" spans="1:11" ht="20.25" customHeight="1" x14ac:dyDescent="0.2">
      <c r="A6" s="12"/>
      <c r="B6" s="151" t="s">
        <v>421</v>
      </c>
      <c r="C6" s="151"/>
      <c r="D6" s="151"/>
      <c r="E6" s="151"/>
      <c r="F6" s="151"/>
      <c r="G6" s="151"/>
      <c r="H6" s="151"/>
      <c r="I6" s="151"/>
      <c r="J6" s="151"/>
      <c r="K6" s="151"/>
    </row>
    <row r="7" spans="1:11" x14ac:dyDescent="0.2">
      <c r="B7" s="25"/>
      <c r="C7" s="25"/>
      <c r="D7" s="25"/>
      <c r="E7" s="25"/>
      <c r="F7" s="25"/>
      <c r="G7" s="25"/>
      <c r="H7" s="25"/>
      <c r="I7" s="25"/>
      <c r="J7" s="25"/>
      <c r="K7" s="25"/>
    </row>
    <row r="8" spans="1:11" ht="18.75" customHeight="1" thickBot="1" x14ac:dyDescent="0.25">
      <c r="B8" s="12" t="s">
        <v>429</v>
      </c>
      <c r="C8" s="12"/>
      <c r="D8" s="12"/>
      <c r="E8" s="12"/>
      <c r="F8" s="12"/>
      <c r="G8" s="12"/>
      <c r="H8" s="12"/>
      <c r="I8" s="12"/>
      <c r="J8" s="12"/>
      <c r="K8" s="12"/>
    </row>
    <row r="9" spans="1:11" ht="24" customHeight="1" x14ac:dyDescent="0.2">
      <c r="B9" s="155" t="s">
        <v>9</v>
      </c>
      <c r="C9" s="156"/>
      <c r="D9" s="156" t="str">
        <f>IF(専門部番号!O2="","",専門部番号!P1)</f>
        <v/>
      </c>
      <c r="E9" s="156"/>
      <c r="F9" s="94" t="str">
        <f>IF(専門部番号!O2="","",専門部番号!O1)</f>
        <v/>
      </c>
      <c r="G9" s="95"/>
      <c r="H9" s="95"/>
      <c r="I9" s="116" t="s">
        <v>423</v>
      </c>
      <c r="J9" s="148"/>
      <c r="K9" s="149"/>
    </row>
    <row r="10" spans="1:11" ht="24" customHeight="1" thickBot="1" x14ac:dyDescent="0.25">
      <c r="B10" s="152" t="s">
        <v>10</v>
      </c>
      <c r="C10" s="153"/>
      <c r="D10" s="157"/>
      <c r="E10" s="157"/>
      <c r="F10" s="13"/>
      <c r="G10" s="117" t="s">
        <v>425</v>
      </c>
      <c r="H10" s="154" t="str">
        <f>IF(J10="","",VLOOKUP(J10,専門部番号!$B:$F,3,0))</f>
        <v/>
      </c>
      <c r="I10" s="154"/>
      <c r="J10" s="115"/>
      <c r="K10" s="14"/>
    </row>
    <row r="11" spans="1:11" ht="24" customHeight="1" x14ac:dyDescent="0.2">
      <c r="B11" s="75" t="s">
        <v>11</v>
      </c>
      <c r="C11" s="15" t="s">
        <v>12</v>
      </c>
      <c r="D11" s="16" t="s">
        <v>424</v>
      </c>
      <c r="E11" s="15" t="s">
        <v>13</v>
      </c>
      <c r="F11" s="15" t="s">
        <v>3</v>
      </c>
      <c r="G11" s="15" t="s">
        <v>4</v>
      </c>
      <c r="H11" s="15" t="s">
        <v>5</v>
      </c>
      <c r="I11" s="15" t="s">
        <v>14</v>
      </c>
      <c r="J11" s="16" t="s">
        <v>15</v>
      </c>
      <c r="K11" s="144" t="s">
        <v>467</v>
      </c>
    </row>
    <row r="12" spans="1:11" ht="24" customHeight="1" x14ac:dyDescent="0.2">
      <c r="B12" s="76" t="str">
        <f>IF(E12="","",専門部番号!$O$2)</f>
        <v/>
      </c>
      <c r="C12" s="69"/>
      <c r="D12" s="69"/>
      <c r="E12" s="59" t="str">
        <f>IF(J12="","",VLOOKUP(J12,専門部番号!$B:$F,3,0))</f>
        <v/>
      </c>
      <c r="F12" s="59" t="str">
        <f>IF(J12="","",VLOOKUP(VLOOKUP(J12,専門部番号!$B:$F,4,0),専門部番号!$U$2:$V$4,2,0))</f>
        <v/>
      </c>
      <c r="G12" s="65"/>
      <c r="H12" s="69"/>
      <c r="I12" s="70"/>
      <c r="J12" s="65"/>
      <c r="K12" s="73"/>
    </row>
    <row r="13" spans="1:11" ht="24" customHeight="1" x14ac:dyDescent="0.2">
      <c r="B13" s="76" t="str">
        <f>IF(E13="","",専門部番号!$O$2)</f>
        <v/>
      </c>
      <c r="C13" s="69"/>
      <c r="D13" s="69"/>
      <c r="E13" s="59" t="str">
        <f>IF(J13="","",VLOOKUP(J13,専門部番号!$B:$F,3,0))</f>
        <v/>
      </c>
      <c r="F13" s="59" t="str">
        <f>IF(J13="","",VLOOKUP(VLOOKUP(J13,専門部番号!$B:$F,4,0),専門部番号!$U$2:$V$4,2,0))</f>
        <v/>
      </c>
      <c r="G13" s="69"/>
      <c r="H13" s="69"/>
      <c r="I13" s="70"/>
      <c r="J13" s="65"/>
      <c r="K13" s="73"/>
    </row>
    <row r="14" spans="1:11" ht="24" customHeight="1" x14ac:dyDescent="0.2">
      <c r="B14" s="76" t="str">
        <f>IF(E14="","",専門部番号!$O$2)</f>
        <v/>
      </c>
      <c r="C14" s="69"/>
      <c r="D14" s="69"/>
      <c r="E14" s="59" t="str">
        <f>IF(J14="","",VLOOKUP(J14,専門部番号!$B:$F,3,0))</f>
        <v/>
      </c>
      <c r="F14" s="59" t="str">
        <f>IF(J14="","",VLOOKUP(VLOOKUP(J14,専門部番号!$B:$F,4,0),専門部番号!$U$2:$V$4,2,0))</f>
        <v/>
      </c>
      <c r="G14" s="69"/>
      <c r="H14" s="69"/>
      <c r="I14" s="70"/>
      <c r="J14" s="65"/>
      <c r="K14" s="73"/>
    </row>
    <row r="15" spans="1:11" ht="24" customHeight="1" x14ac:dyDescent="0.2">
      <c r="B15" s="76" t="str">
        <f>IF(E15="","",専門部番号!$O$2)</f>
        <v/>
      </c>
      <c r="C15" s="69"/>
      <c r="D15" s="69"/>
      <c r="E15" s="59" t="str">
        <f>IF(J15="","",VLOOKUP(J15,専門部番号!$B:$F,3,0))</f>
        <v/>
      </c>
      <c r="F15" s="59" t="str">
        <f>IF(J15="","",VLOOKUP(VLOOKUP(J15,専門部番号!$B:$F,4,0),専門部番号!$U$2:$V$4,2,0))</f>
        <v/>
      </c>
      <c r="G15" s="69"/>
      <c r="H15" s="69"/>
      <c r="I15" s="70"/>
      <c r="J15" s="65"/>
      <c r="K15" s="73"/>
    </row>
    <row r="16" spans="1:11" ht="24" customHeight="1" x14ac:dyDescent="0.2">
      <c r="B16" s="76" t="str">
        <f>IF(E16="","",専門部番号!$O$2)</f>
        <v/>
      </c>
      <c r="C16" s="69"/>
      <c r="D16" s="69"/>
      <c r="E16" s="59" t="str">
        <f>IF(J16="","",VLOOKUP(J16,専門部番号!$B:$F,3,0))</f>
        <v/>
      </c>
      <c r="F16" s="59" t="str">
        <f>IF(J16="","",VLOOKUP(VLOOKUP(J16,専門部番号!$B:$F,4,0),専門部番号!$U$2:$V$4,2,0))</f>
        <v/>
      </c>
      <c r="G16" s="69"/>
      <c r="H16" s="69"/>
      <c r="I16" s="70"/>
      <c r="J16" s="65"/>
      <c r="K16" s="73"/>
    </row>
    <row r="17" spans="2:11" ht="24" customHeight="1" x14ac:dyDescent="0.2">
      <c r="B17" s="76" t="str">
        <f>IF(E17="","",専門部番号!$O$2)</f>
        <v/>
      </c>
      <c r="C17" s="69"/>
      <c r="D17" s="69"/>
      <c r="E17" s="59" t="str">
        <f>IF(J17="","",VLOOKUP(J17,専門部番号!$B:$F,3,0))</f>
        <v/>
      </c>
      <c r="F17" s="59" t="str">
        <f>IF(J17="","",VLOOKUP(VLOOKUP(J17,専門部番号!$B:$F,4,0),専門部番号!$U$2:$V$4,2,0))</f>
        <v/>
      </c>
      <c r="G17" s="69"/>
      <c r="H17" s="69"/>
      <c r="I17" s="70"/>
      <c r="J17" s="65"/>
      <c r="K17" s="73"/>
    </row>
    <row r="18" spans="2:11" ht="24" customHeight="1" x14ac:dyDescent="0.2">
      <c r="B18" s="76" t="str">
        <f>IF(E18="","",専門部番号!$O$2)</f>
        <v/>
      </c>
      <c r="C18" s="69"/>
      <c r="D18" s="69"/>
      <c r="E18" s="59" t="str">
        <f>IF(J18="","",VLOOKUP(J18,専門部番号!$B:$F,3,0))</f>
        <v/>
      </c>
      <c r="F18" s="59" t="str">
        <f>IF(J18="","",VLOOKUP(VLOOKUP(J18,専門部番号!$B:$F,4,0),専門部番号!$U$2:$V$4,2,0))</f>
        <v/>
      </c>
      <c r="G18" s="69"/>
      <c r="H18" s="69"/>
      <c r="I18" s="70"/>
      <c r="J18" s="65"/>
      <c r="K18" s="73"/>
    </row>
    <row r="19" spans="2:11" ht="24" customHeight="1" x14ac:dyDescent="0.2">
      <c r="B19" s="76" t="str">
        <f>IF(E19="","",専門部番号!$O$2)</f>
        <v/>
      </c>
      <c r="C19" s="69"/>
      <c r="D19" s="69"/>
      <c r="E19" s="59" t="str">
        <f>IF(J19="","",VLOOKUP(J19,専門部番号!$B:$F,3,0))</f>
        <v/>
      </c>
      <c r="F19" s="59" t="str">
        <f>IF(J19="","",VLOOKUP(VLOOKUP(J19,専門部番号!$B:$F,4,0),専門部番号!$U$2:$V$4,2,0))</f>
        <v/>
      </c>
      <c r="G19" s="69"/>
      <c r="H19" s="69"/>
      <c r="I19" s="70"/>
      <c r="J19" s="65"/>
      <c r="K19" s="73"/>
    </row>
    <row r="20" spans="2:11" ht="24" customHeight="1" x14ac:dyDescent="0.2">
      <c r="B20" s="76" t="str">
        <f>IF(E20="","",専門部番号!$O$2)</f>
        <v/>
      </c>
      <c r="C20" s="69"/>
      <c r="D20" s="69"/>
      <c r="E20" s="59" t="str">
        <f>IF(J20="","",VLOOKUP(J20,専門部番号!$B:$F,3,0))</f>
        <v/>
      </c>
      <c r="F20" s="59" t="str">
        <f>IF(J20="","",VLOOKUP(VLOOKUP(J20,専門部番号!$B:$F,4,0),専門部番号!$U$2:$V$4,2,0))</f>
        <v/>
      </c>
      <c r="G20" s="69"/>
      <c r="H20" s="69"/>
      <c r="I20" s="70"/>
      <c r="J20" s="65"/>
      <c r="K20" s="73"/>
    </row>
    <row r="21" spans="2:11" ht="24" customHeight="1" x14ac:dyDescent="0.2">
      <c r="B21" s="76" t="str">
        <f>IF(E21="","",専門部番号!$O$2)</f>
        <v/>
      </c>
      <c r="C21" s="69"/>
      <c r="D21" s="69"/>
      <c r="E21" s="59" t="str">
        <f>IF(J21="","",VLOOKUP(J21,専門部番号!$B:$F,3,0))</f>
        <v/>
      </c>
      <c r="F21" s="59" t="str">
        <f>IF(J21="","",VLOOKUP(VLOOKUP(J21,専門部番号!$B:$F,4,0),専門部番号!$U$2:$V$4,2,0))</f>
        <v/>
      </c>
      <c r="G21" s="69"/>
      <c r="H21" s="69"/>
      <c r="I21" s="70"/>
      <c r="J21" s="65"/>
      <c r="K21" s="73"/>
    </row>
    <row r="22" spans="2:11" ht="24" customHeight="1" x14ac:dyDescent="0.2">
      <c r="B22" s="76" t="str">
        <f>IF(E22="","",専門部番号!$O$2)</f>
        <v/>
      </c>
      <c r="C22" s="69"/>
      <c r="D22" s="69"/>
      <c r="E22" s="59" t="str">
        <f>IF(J22="","",VLOOKUP(J22,専門部番号!$B:$F,3,0))</f>
        <v/>
      </c>
      <c r="F22" s="59" t="str">
        <f>IF(J22="","",VLOOKUP(VLOOKUP(J22,専門部番号!$B:$F,4,0),専門部番号!$U$2:$V$4,2,0))</f>
        <v/>
      </c>
      <c r="G22" s="69"/>
      <c r="H22" s="69"/>
      <c r="I22" s="70"/>
      <c r="J22" s="65"/>
      <c r="K22" s="73"/>
    </row>
    <row r="23" spans="2:11" ht="24" customHeight="1" x14ac:dyDescent="0.2">
      <c r="B23" s="76" t="str">
        <f>IF(E23="","",専門部番号!$O$2)</f>
        <v/>
      </c>
      <c r="C23" s="69"/>
      <c r="D23" s="69"/>
      <c r="E23" s="59" t="str">
        <f>IF(J23="","",VLOOKUP(J23,専門部番号!$B:$F,3,0))</f>
        <v/>
      </c>
      <c r="F23" s="59" t="str">
        <f>IF(J23="","",VLOOKUP(VLOOKUP(J23,専門部番号!$B:$F,4,0),専門部番号!$U$2:$V$4,2,0))</f>
        <v/>
      </c>
      <c r="G23" s="69"/>
      <c r="H23" s="69"/>
      <c r="I23" s="70"/>
      <c r="J23" s="65"/>
      <c r="K23" s="73"/>
    </row>
    <row r="24" spans="2:11" ht="24" customHeight="1" x14ac:dyDescent="0.2">
      <c r="B24" s="76" t="str">
        <f>IF(E24="","",専門部番号!$O$2)</f>
        <v/>
      </c>
      <c r="C24" s="69"/>
      <c r="D24" s="69"/>
      <c r="E24" s="59" t="str">
        <f>IF(J24="","",VLOOKUP(J24,専門部番号!$B:$F,3,0))</f>
        <v/>
      </c>
      <c r="F24" s="59" t="str">
        <f>IF(J24="","",VLOOKUP(VLOOKUP(J24,専門部番号!$B:$F,4,0),専門部番号!$U$2:$V$4,2,0))</f>
        <v/>
      </c>
      <c r="G24" s="69"/>
      <c r="H24" s="69"/>
      <c r="I24" s="70"/>
      <c r="J24" s="65"/>
      <c r="K24" s="73"/>
    </row>
    <row r="25" spans="2:11" ht="24" customHeight="1" x14ac:dyDescent="0.2">
      <c r="B25" s="76" t="str">
        <f>IF(E25="","",専門部番号!$O$2)</f>
        <v/>
      </c>
      <c r="C25" s="69"/>
      <c r="D25" s="69"/>
      <c r="E25" s="59" t="str">
        <f>IF(J25="","",VLOOKUP(J25,専門部番号!$B:$F,3,0))</f>
        <v/>
      </c>
      <c r="F25" s="59" t="str">
        <f>IF(J25="","",VLOOKUP(VLOOKUP(J25,専門部番号!$B:$F,4,0),専門部番号!$U$2:$V$4,2,0))</f>
        <v/>
      </c>
      <c r="G25" s="69"/>
      <c r="H25" s="69"/>
      <c r="I25" s="70"/>
      <c r="J25" s="65"/>
      <c r="K25" s="73"/>
    </row>
    <row r="26" spans="2:11" ht="24" customHeight="1" x14ac:dyDescent="0.2">
      <c r="B26" s="76" t="str">
        <f>IF(E26="","",専門部番号!$O$2)</f>
        <v/>
      </c>
      <c r="C26" s="69"/>
      <c r="D26" s="69"/>
      <c r="E26" s="59" t="str">
        <f>IF(J26="","",VLOOKUP(J26,専門部番号!$B:$F,3,0))</f>
        <v/>
      </c>
      <c r="F26" s="59" t="str">
        <f>IF(J26="","",VLOOKUP(VLOOKUP(J26,専門部番号!$B:$F,4,0),専門部番号!$U$2:$V$4,2,0))</f>
        <v/>
      </c>
      <c r="G26" s="69"/>
      <c r="H26" s="69"/>
      <c r="I26" s="70"/>
      <c r="J26" s="65"/>
      <c r="K26" s="73"/>
    </row>
    <row r="27" spans="2:11" ht="24" customHeight="1" x14ac:dyDescent="0.2">
      <c r="B27" s="76" t="str">
        <f>IF(E27="","",専門部番号!$O$2)</f>
        <v/>
      </c>
      <c r="C27" s="69"/>
      <c r="D27" s="69"/>
      <c r="E27" s="59" t="str">
        <f>IF(J27="","",VLOOKUP(J27,専門部番号!$B:$F,3,0))</f>
        <v/>
      </c>
      <c r="F27" s="59" t="str">
        <f>IF(J27="","",VLOOKUP(VLOOKUP(J27,専門部番号!$B:$F,4,0),専門部番号!$U$2:$V$4,2,0))</f>
        <v/>
      </c>
      <c r="G27" s="69"/>
      <c r="H27" s="69"/>
      <c r="I27" s="70"/>
      <c r="J27" s="65"/>
      <c r="K27" s="73"/>
    </row>
    <row r="28" spans="2:11" ht="24" customHeight="1" x14ac:dyDescent="0.2">
      <c r="B28" s="76" t="str">
        <f>IF(E28="","",専門部番号!$O$2)</f>
        <v/>
      </c>
      <c r="C28" s="69"/>
      <c r="D28" s="69"/>
      <c r="E28" s="59" t="str">
        <f>IF(J28="","",VLOOKUP(J28,専門部番号!$B:$F,3,0))</f>
        <v/>
      </c>
      <c r="F28" s="59" t="str">
        <f>IF(J28="","",VLOOKUP(VLOOKUP(J28,専門部番号!$B:$F,4,0),専門部番号!$U$2:$V$4,2,0))</f>
        <v/>
      </c>
      <c r="G28" s="69"/>
      <c r="H28" s="69"/>
      <c r="I28" s="70"/>
      <c r="J28" s="65"/>
      <c r="K28" s="73"/>
    </row>
    <row r="29" spans="2:11" ht="24" customHeight="1" x14ac:dyDescent="0.2">
      <c r="B29" s="76" t="str">
        <f>IF(E29="","",専門部番号!$O$2)</f>
        <v/>
      </c>
      <c r="C29" s="69"/>
      <c r="D29" s="69"/>
      <c r="E29" s="59" t="str">
        <f>IF(J29="","",VLOOKUP(J29,専門部番号!$B:$F,3,0))</f>
        <v/>
      </c>
      <c r="F29" s="59" t="str">
        <f>IF(J29="","",VLOOKUP(VLOOKUP(J29,専門部番号!$B:$F,4,0),専門部番号!$U$2:$V$4,2,0))</f>
        <v/>
      </c>
      <c r="G29" s="69"/>
      <c r="H29" s="69"/>
      <c r="I29" s="70"/>
      <c r="J29" s="65"/>
      <c r="K29" s="73"/>
    </row>
    <row r="30" spans="2:11" ht="24" customHeight="1" x14ac:dyDescent="0.2">
      <c r="B30" s="76" t="str">
        <f>IF(E30="","",専門部番号!$O$2)</f>
        <v/>
      </c>
      <c r="C30" s="69"/>
      <c r="D30" s="69"/>
      <c r="E30" s="59" t="str">
        <f>IF(J30="","",VLOOKUP(J30,専門部番号!$B:$F,3,0))</f>
        <v/>
      </c>
      <c r="F30" s="59" t="str">
        <f>IF(J30="","",VLOOKUP(VLOOKUP(J30,専門部番号!$B:$F,4,0),専門部番号!$U$2:$V$4,2,0))</f>
        <v/>
      </c>
      <c r="G30" s="69"/>
      <c r="H30" s="69"/>
      <c r="I30" s="70"/>
      <c r="J30" s="65"/>
      <c r="K30" s="73"/>
    </row>
    <row r="31" spans="2:11" ht="24" customHeight="1" x14ac:dyDescent="0.2">
      <c r="B31" s="76" t="str">
        <f>IF(E31="","",専門部番号!$O$2)</f>
        <v/>
      </c>
      <c r="C31" s="69"/>
      <c r="D31" s="69"/>
      <c r="E31" s="59" t="str">
        <f>IF(J31="","",VLOOKUP(J31,専門部番号!$B:$F,3,0))</f>
        <v/>
      </c>
      <c r="F31" s="59" t="str">
        <f>IF(J31="","",VLOOKUP(VLOOKUP(J31,専門部番号!$B:$F,4,0),専門部番号!$U$2:$V$4,2,0))</f>
        <v/>
      </c>
      <c r="G31" s="69"/>
      <c r="H31" s="69"/>
      <c r="I31" s="70"/>
      <c r="J31" s="65"/>
      <c r="K31" s="73"/>
    </row>
    <row r="32" spans="2:11" ht="24" customHeight="1" x14ac:dyDescent="0.2">
      <c r="B32" s="76" t="str">
        <f>IF(E32="","",専門部番号!$O$2)</f>
        <v/>
      </c>
      <c r="C32" s="69"/>
      <c r="D32" s="69"/>
      <c r="E32" s="59" t="str">
        <f>IF(J32="","",VLOOKUP(J32,専門部番号!$B:$F,3,0))</f>
        <v/>
      </c>
      <c r="F32" s="59" t="str">
        <f>IF(J32="","",VLOOKUP(VLOOKUP(J32,専門部番号!$B:$F,4,0),専門部番号!$U$2:$V$4,2,0))</f>
        <v/>
      </c>
      <c r="G32" s="69"/>
      <c r="H32" s="69"/>
      <c r="I32" s="70"/>
      <c r="J32" s="65"/>
      <c r="K32" s="73"/>
    </row>
    <row r="33" spans="2:11" ht="24" customHeight="1" x14ac:dyDescent="0.2">
      <c r="B33" s="76" t="str">
        <f>IF(E33="","",専門部番号!$O$2)</f>
        <v/>
      </c>
      <c r="C33" s="69"/>
      <c r="D33" s="69"/>
      <c r="E33" s="59" t="str">
        <f>IF(J33="","",VLOOKUP(J33,専門部番号!$B:$F,3,0))</f>
        <v/>
      </c>
      <c r="F33" s="59" t="str">
        <f>IF(J33="","",VLOOKUP(VLOOKUP(J33,専門部番号!$B:$F,4,0),専門部番号!$U$2:$V$4,2,0))</f>
        <v/>
      </c>
      <c r="G33" s="69"/>
      <c r="H33" s="69"/>
      <c r="I33" s="70"/>
      <c r="J33" s="65"/>
      <c r="K33" s="73"/>
    </row>
    <row r="34" spans="2:11" ht="24" customHeight="1" thickBot="1" x14ac:dyDescent="0.25">
      <c r="B34" s="77" t="str">
        <f>IF(E34="","",専門部番号!$O$2)</f>
        <v/>
      </c>
      <c r="C34" s="72"/>
      <c r="D34" s="72"/>
      <c r="E34" s="62" t="str">
        <f>IF(J34="","",VLOOKUP(J34,専門部番号!$B:$F,3,0))</f>
        <v/>
      </c>
      <c r="F34" s="62" t="str">
        <f>IF(J34="","",VLOOKUP(VLOOKUP(J34,専門部番号!$B:$F,4,0),専門部番号!$U$2:$V$4,2,0))</f>
        <v/>
      </c>
      <c r="G34" s="72"/>
      <c r="H34" s="72"/>
      <c r="I34" s="71"/>
      <c r="J34" s="66"/>
      <c r="K34" s="74"/>
    </row>
    <row r="35" spans="2:11" ht="17.55" customHeight="1" x14ac:dyDescent="0.2">
      <c r="B35" t="s">
        <v>430</v>
      </c>
      <c r="C35" s="118"/>
      <c r="D35" s="118"/>
      <c r="E35" s="12"/>
      <c r="F35" s="12"/>
      <c r="G35" s="12"/>
      <c r="H35" s="12"/>
      <c r="I35" s="12"/>
      <c r="J35" s="12"/>
      <c r="K35" s="12"/>
    </row>
    <row r="36" spans="2:11" ht="17.55" customHeight="1" x14ac:dyDescent="0.2">
      <c r="B36" s="12" t="s">
        <v>426</v>
      </c>
      <c r="C36" s="12"/>
      <c r="D36" s="12"/>
      <c r="E36" s="12"/>
      <c r="F36" s="12"/>
      <c r="G36" s="12"/>
      <c r="H36" s="12"/>
      <c r="I36" s="12"/>
      <c r="J36" s="12"/>
      <c r="K36" s="12"/>
    </row>
    <row r="37" spans="2:11" ht="17.55" customHeight="1" x14ac:dyDescent="0.2">
      <c r="B37" s="12" t="s">
        <v>427</v>
      </c>
      <c r="C37" s="12"/>
      <c r="D37" s="12"/>
      <c r="E37" s="12"/>
      <c r="F37" s="12"/>
      <c r="G37" s="12"/>
      <c r="H37" s="12"/>
      <c r="I37" s="12"/>
      <c r="J37" s="12"/>
      <c r="K37" s="12"/>
    </row>
  </sheetData>
  <mergeCells count="9">
    <mergeCell ref="B10:C10"/>
    <mergeCell ref="D10:E10"/>
    <mergeCell ref="H10:I10"/>
    <mergeCell ref="B1:K1"/>
    <mergeCell ref="B4:K4"/>
    <mergeCell ref="B6:K6"/>
    <mergeCell ref="B9:C9"/>
    <mergeCell ref="D9:E9"/>
    <mergeCell ref="J9:K9"/>
  </mergeCells>
  <phoneticPr fontId="1"/>
  <dataValidations count="7">
    <dataValidation type="list" allowBlank="1" showInputMessage="1" showErrorMessage="1" sqref="WVK983050:WVK983072 IY12:IY34 SU12:SU34 ACQ12:ACQ34 AMM12:AMM34 AWI12:AWI34 BGE12:BGE34 BQA12:BQA34 BZW12:BZW34 CJS12:CJS34 CTO12:CTO34 DDK12:DDK34 DNG12:DNG34 DXC12:DXC34 EGY12:EGY34 EQU12:EQU34 FAQ12:FAQ34 FKM12:FKM34 FUI12:FUI34 GEE12:GEE34 GOA12:GOA34 GXW12:GXW34 HHS12:HHS34 HRO12:HRO34 IBK12:IBK34 ILG12:ILG34 IVC12:IVC34 JEY12:JEY34 JOU12:JOU34 JYQ12:JYQ34 KIM12:KIM34 KSI12:KSI34 LCE12:LCE34 LMA12:LMA34 LVW12:LVW34 MFS12:MFS34 MPO12:MPO34 MZK12:MZK34 NJG12:NJG34 NTC12:NTC34 OCY12:OCY34 OMU12:OMU34 OWQ12:OWQ34 PGM12:PGM34 PQI12:PQI34 QAE12:QAE34 QKA12:QKA34 QTW12:QTW34 RDS12:RDS34 RNO12:RNO34 RXK12:RXK34 SHG12:SHG34 SRC12:SRC34 TAY12:TAY34 TKU12:TKU34 TUQ12:TUQ34 UEM12:UEM34 UOI12:UOI34 UYE12:UYE34 VIA12:VIA34 VRW12:VRW34 WBS12:WBS34 WLO12:WLO34 WVK12:WVK34 IY65546:IY65568 C65546:D65568 C131082:D131104 C196618:D196640 C262154:D262176 C327690:D327712 C393226:D393248 C458762:D458784 C524298:D524320 C589834:D589856 C655370:D655392 C720906:D720928 C786442:D786464 C851978:D852000 C917514:D917536 C983050:D983072 WLO983050:WLO983072 WBS983050:WBS983072 VRW983050:VRW983072 VIA983050:VIA983072 UYE983050:UYE983072 UOI983050:UOI983072 UEM983050:UEM983072 TUQ983050:TUQ983072 TKU983050:TKU983072 TAY983050:TAY983072 SRC983050:SRC983072 SHG983050:SHG983072 RXK983050:RXK983072 RNO983050:RNO983072 RDS983050:RDS983072 QTW983050:QTW983072 QKA983050:QKA983072 QAE983050:QAE983072 PQI983050:PQI983072 PGM983050:PGM983072 OWQ983050:OWQ983072 OMU983050:OMU983072 OCY983050:OCY983072 NTC983050:NTC983072 NJG983050:NJG983072 MZK983050:MZK983072 MPO983050:MPO983072 MFS983050:MFS983072 LVW983050:LVW983072 LMA983050:LMA983072 LCE983050:LCE983072 KSI983050:KSI983072 KIM983050:KIM983072 JYQ983050:JYQ983072 JOU983050:JOU983072 JEY983050:JEY983072 IVC983050:IVC983072 ILG983050:ILG983072 IBK983050:IBK983072 HRO983050:HRO983072 HHS983050:HHS983072 GXW983050:GXW983072 GOA983050:GOA983072 GEE983050:GEE983072 FUI983050:FUI983072 FKM983050:FKM983072 FAQ983050:FAQ983072 EQU983050:EQU983072 EGY983050:EGY983072 DXC983050:DXC983072 DNG983050:DNG983072 DDK983050:DDK983072 CTO983050:CTO983072 CJS983050:CJS983072 BZW983050:BZW983072 BQA983050:BQA983072 BGE983050:BGE983072 AWI983050:AWI983072 AMM983050:AMM983072 ACQ983050:ACQ983072 SU983050:SU983072 IY983050:IY983072 WVK917514:WVK917536 WLO917514:WLO917536 WBS917514:WBS917536 VRW917514:VRW917536 VIA917514:VIA917536 UYE917514:UYE917536 UOI917514:UOI917536 UEM917514:UEM917536 TUQ917514:TUQ917536 TKU917514:TKU917536 TAY917514:TAY917536 SRC917514:SRC917536 SHG917514:SHG917536 RXK917514:RXK917536 RNO917514:RNO917536 RDS917514:RDS917536 QTW917514:QTW917536 QKA917514:QKA917536 QAE917514:QAE917536 PQI917514:PQI917536 PGM917514:PGM917536 OWQ917514:OWQ917536 OMU917514:OMU917536 OCY917514:OCY917536 NTC917514:NTC917536 NJG917514:NJG917536 MZK917514:MZK917536 MPO917514:MPO917536 MFS917514:MFS917536 LVW917514:LVW917536 LMA917514:LMA917536 LCE917514:LCE917536 KSI917514:KSI917536 KIM917514:KIM917536 JYQ917514:JYQ917536 JOU917514:JOU917536 JEY917514:JEY917536 IVC917514:IVC917536 ILG917514:ILG917536 IBK917514:IBK917536 HRO917514:HRO917536 HHS917514:HHS917536 GXW917514:GXW917536 GOA917514:GOA917536 GEE917514:GEE917536 FUI917514:FUI917536 FKM917514:FKM917536 FAQ917514:FAQ917536 EQU917514:EQU917536 EGY917514:EGY917536 DXC917514:DXC917536 DNG917514:DNG917536 DDK917514:DDK917536 CTO917514:CTO917536 CJS917514:CJS917536 BZW917514:BZW917536 BQA917514:BQA917536 BGE917514:BGE917536 AWI917514:AWI917536 AMM917514:AMM917536 ACQ917514:ACQ917536 SU917514:SU917536 IY917514:IY917536 WVK851978:WVK852000 WLO851978:WLO852000 WBS851978:WBS852000 VRW851978:VRW852000 VIA851978:VIA852000 UYE851978:UYE852000 UOI851978:UOI852000 UEM851978:UEM852000 TUQ851978:TUQ852000 TKU851978:TKU852000 TAY851978:TAY852000 SRC851978:SRC852000 SHG851978:SHG852000 RXK851978:RXK852000 RNO851978:RNO852000 RDS851978:RDS852000 QTW851978:QTW852000 QKA851978:QKA852000 QAE851978:QAE852000 PQI851978:PQI852000 PGM851978:PGM852000 OWQ851978:OWQ852000 OMU851978:OMU852000 OCY851978:OCY852000 NTC851978:NTC852000 NJG851978:NJG852000 MZK851978:MZK852000 MPO851978:MPO852000 MFS851978:MFS852000 LVW851978:LVW852000 LMA851978:LMA852000 LCE851978:LCE852000 KSI851978:KSI852000 KIM851978:KIM852000 JYQ851978:JYQ852000 JOU851978:JOU852000 JEY851978:JEY852000 IVC851978:IVC852000 ILG851978:ILG852000 IBK851978:IBK852000 HRO851978:HRO852000 HHS851978:HHS852000 GXW851978:GXW852000 GOA851978:GOA852000 GEE851978:GEE852000 FUI851978:FUI852000 FKM851978:FKM852000 FAQ851978:FAQ852000 EQU851978:EQU852000 EGY851978:EGY852000 DXC851978:DXC852000 DNG851978:DNG852000 DDK851978:DDK852000 CTO851978:CTO852000 CJS851978:CJS852000 BZW851978:BZW852000 BQA851978:BQA852000 BGE851978:BGE852000 AWI851978:AWI852000 AMM851978:AMM852000 ACQ851978:ACQ852000 SU851978:SU852000 IY851978:IY852000 WVK786442:WVK786464 WLO786442:WLO786464 WBS786442:WBS786464 VRW786442:VRW786464 VIA786442:VIA786464 UYE786442:UYE786464 UOI786442:UOI786464 UEM786442:UEM786464 TUQ786442:TUQ786464 TKU786442:TKU786464 TAY786442:TAY786464 SRC786442:SRC786464 SHG786442:SHG786464 RXK786442:RXK786464 RNO786442:RNO786464 RDS786442:RDS786464 QTW786442:QTW786464 QKA786442:QKA786464 QAE786442:QAE786464 PQI786442:PQI786464 PGM786442:PGM786464 OWQ786442:OWQ786464 OMU786442:OMU786464 OCY786442:OCY786464 NTC786442:NTC786464 NJG786442:NJG786464 MZK786442:MZK786464 MPO786442:MPO786464 MFS786442:MFS786464 LVW786442:LVW786464 LMA786442:LMA786464 LCE786442:LCE786464 KSI786442:KSI786464 KIM786442:KIM786464 JYQ786442:JYQ786464 JOU786442:JOU786464 JEY786442:JEY786464 IVC786442:IVC786464 ILG786442:ILG786464 IBK786442:IBK786464 HRO786442:HRO786464 HHS786442:HHS786464 GXW786442:GXW786464 GOA786442:GOA786464 GEE786442:GEE786464 FUI786442:FUI786464 FKM786442:FKM786464 FAQ786442:FAQ786464 EQU786442:EQU786464 EGY786442:EGY786464 DXC786442:DXC786464 DNG786442:DNG786464 DDK786442:DDK786464 CTO786442:CTO786464 CJS786442:CJS786464 BZW786442:BZW786464 BQA786442:BQA786464 BGE786442:BGE786464 AWI786442:AWI786464 AMM786442:AMM786464 ACQ786442:ACQ786464 SU786442:SU786464 IY786442:IY786464 WVK720906:WVK720928 WLO720906:WLO720928 WBS720906:WBS720928 VRW720906:VRW720928 VIA720906:VIA720928 UYE720906:UYE720928 UOI720906:UOI720928 UEM720906:UEM720928 TUQ720906:TUQ720928 TKU720906:TKU720928 TAY720906:TAY720928 SRC720906:SRC720928 SHG720906:SHG720928 RXK720906:RXK720928 RNO720906:RNO720928 RDS720906:RDS720928 QTW720906:QTW720928 QKA720906:QKA720928 QAE720906:QAE720928 PQI720906:PQI720928 PGM720906:PGM720928 OWQ720906:OWQ720928 OMU720906:OMU720928 OCY720906:OCY720928 NTC720906:NTC720928 NJG720906:NJG720928 MZK720906:MZK720928 MPO720906:MPO720928 MFS720906:MFS720928 LVW720906:LVW720928 LMA720906:LMA720928 LCE720906:LCE720928 KSI720906:KSI720928 KIM720906:KIM720928 JYQ720906:JYQ720928 JOU720906:JOU720928 JEY720906:JEY720928 IVC720906:IVC720928 ILG720906:ILG720928 IBK720906:IBK720928 HRO720906:HRO720928 HHS720906:HHS720928 GXW720906:GXW720928 GOA720906:GOA720928 GEE720906:GEE720928 FUI720906:FUI720928 FKM720906:FKM720928 FAQ720906:FAQ720928 EQU720906:EQU720928 EGY720906:EGY720928 DXC720906:DXC720928 DNG720906:DNG720928 DDK720906:DDK720928 CTO720906:CTO720928 CJS720906:CJS720928 BZW720906:BZW720928 BQA720906:BQA720928 BGE720906:BGE720928 AWI720906:AWI720928 AMM720906:AMM720928 ACQ720906:ACQ720928 SU720906:SU720928 IY720906:IY720928 WVK655370:WVK655392 WLO655370:WLO655392 WBS655370:WBS655392 VRW655370:VRW655392 VIA655370:VIA655392 UYE655370:UYE655392 UOI655370:UOI655392 UEM655370:UEM655392 TUQ655370:TUQ655392 TKU655370:TKU655392 TAY655370:TAY655392 SRC655370:SRC655392 SHG655370:SHG655392 RXK655370:RXK655392 RNO655370:RNO655392 RDS655370:RDS655392 QTW655370:QTW655392 QKA655370:QKA655392 QAE655370:QAE655392 PQI655370:PQI655392 PGM655370:PGM655392 OWQ655370:OWQ655392 OMU655370:OMU655392 OCY655370:OCY655392 NTC655370:NTC655392 NJG655370:NJG655392 MZK655370:MZK655392 MPO655370:MPO655392 MFS655370:MFS655392 LVW655370:LVW655392 LMA655370:LMA655392 LCE655370:LCE655392 KSI655370:KSI655392 KIM655370:KIM655392 JYQ655370:JYQ655392 JOU655370:JOU655392 JEY655370:JEY655392 IVC655370:IVC655392 ILG655370:ILG655392 IBK655370:IBK655392 HRO655370:HRO655392 HHS655370:HHS655392 GXW655370:GXW655392 GOA655370:GOA655392 GEE655370:GEE655392 FUI655370:FUI655392 FKM655370:FKM655392 FAQ655370:FAQ655392 EQU655370:EQU655392 EGY655370:EGY655392 DXC655370:DXC655392 DNG655370:DNG655392 DDK655370:DDK655392 CTO655370:CTO655392 CJS655370:CJS655392 BZW655370:BZW655392 BQA655370:BQA655392 BGE655370:BGE655392 AWI655370:AWI655392 AMM655370:AMM655392 ACQ655370:ACQ655392 SU655370:SU655392 IY655370:IY655392 WVK589834:WVK589856 WLO589834:WLO589856 WBS589834:WBS589856 VRW589834:VRW589856 VIA589834:VIA589856 UYE589834:UYE589856 UOI589834:UOI589856 UEM589834:UEM589856 TUQ589834:TUQ589856 TKU589834:TKU589856 TAY589834:TAY589856 SRC589834:SRC589856 SHG589834:SHG589856 RXK589834:RXK589856 RNO589834:RNO589856 RDS589834:RDS589856 QTW589834:QTW589856 QKA589834:QKA589856 QAE589834:QAE589856 PQI589834:PQI589856 PGM589834:PGM589856 OWQ589834:OWQ589856 OMU589834:OMU589856 OCY589834:OCY589856 NTC589834:NTC589856 NJG589834:NJG589856 MZK589834:MZK589856 MPO589834:MPO589856 MFS589834:MFS589856 LVW589834:LVW589856 LMA589834:LMA589856 LCE589834:LCE589856 KSI589834:KSI589856 KIM589834:KIM589856 JYQ589834:JYQ589856 JOU589834:JOU589856 JEY589834:JEY589856 IVC589834:IVC589856 ILG589834:ILG589856 IBK589834:IBK589856 HRO589834:HRO589856 HHS589834:HHS589856 GXW589834:GXW589856 GOA589834:GOA589856 GEE589834:GEE589856 FUI589834:FUI589856 FKM589834:FKM589856 FAQ589834:FAQ589856 EQU589834:EQU589856 EGY589834:EGY589856 DXC589834:DXC589856 DNG589834:DNG589856 DDK589834:DDK589856 CTO589834:CTO589856 CJS589834:CJS589856 BZW589834:BZW589856 BQA589834:BQA589856 BGE589834:BGE589856 AWI589834:AWI589856 AMM589834:AMM589856 ACQ589834:ACQ589856 SU589834:SU589856 IY589834:IY589856 WVK524298:WVK524320 WLO524298:WLO524320 WBS524298:WBS524320 VRW524298:VRW524320 VIA524298:VIA524320 UYE524298:UYE524320 UOI524298:UOI524320 UEM524298:UEM524320 TUQ524298:TUQ524320 TKU524298:TKU524320 TAY524298:TAY524320 SRC524298:SRC524320 SHG524298:SHG524320 RXK524298:RXK524320 RNO524298:RNO524320 RDS524298:RDS524320 QTW524298:QTW524320 QKA524298:QKA524320 QAE524298:QAE524320 PQI524298:PQI524320 PGM524298:PGM524320 OWQ524298:OWQ524320 OMU524298:OMU524320 OCY524298:OCY524320 NTC524298:NTC524320 NJG524298:NJG524320 MZK524298:MZK524320 MPO524298:MPO524320 MFS524298:MFS524320 LVW524298:LVW524320 LMA524298:LMA524320 LCE524298:LCE524320 KSI524298:KSI524320 KIM524298:KIM524320 JYQ524298:JYQ524320 JOU524298:JOU524320 JEY524298:JEY524320 IVC524298:IVC524320 ILG524298:ILG524320 IBK524298:IBK524320 HRO524298:HRO524320 HHS524298:HHS524320 GXW524298:GXW524320 GOA524298:GOA524320 GEE524298:GEE524320 FUI524298:FUI524320 FKM524298:FKM524320 FAQ524298:FAQ524320 EQU524298:EQU524320 EGY524298:EGY524320 DXC524298:DXC524320 DNG524298:DNG524320 DDK524298:DDK524320 CTO524298:CTO524320 CJS524298:CJS524320 BZW524298:BZW524320 BQA524298:BQA524320 BGE524298:BGE524320 AWI524298:AWI524320 AMM524298:AMM524320 ACQ524298:ACQ524320 SU524298:SU524320 IY524298:IY524320 WVK458762:WVK458784 WLO458762:WLO458784 WBS458762:WBS458784 VRW458762:VRW458784 VIA458762:VIA458784 UYE458762:UYE458784 UOI458762:UOI458784 UEM458762:UEM458784 TUQ458762:TUQ458784 TKU458762:TKU458784 TAY458762:TAY458784 SRC458762:SRC458784 SHG458762:SHG458784 RXK458762:RXK458784 RNO458762:RNO458784 RDS458762:RDS458784 QTW458762:QTW458784 QKA458762:QKA458784 QAE458762:QAE458784 PQI458762:PQI458784 PGM458762:PGM458784 OWQ458762:OWQ458784 OMU458762:OMU458784 OCY458762:OCY458784 NTC458762:NTC458784 NJG458762:NJG458784 MZK458762:MZK458784 MPO458762:MPO458784 MFS458762:MFS458784 LVW458762:LVW458784 LMA458762:LMA458784 LCE458762:LCE458784 KSI458762:KSI458784 KIM458762:KIM458784 JYQ458762:JYQ458784 JOU458762:JOU458784 JEY458762:JEY458784 IVC458762:IVC458784 ILG458762:ILG458784 IBK458762:IBK458784 HRO458762:HRO458784 HHS458762:HHS458784 GXW458762:GXW458784 GOA458762:GOA458784 GEE458762:GEE458784 FUI458762:FUI458784 FKM458762:FKM458784 FAQ458762:FAQ458784 EQU458762:EQU458784 EGY458762:EGY458784 DXC458762:DXC458784 DNG458762:DNG458784 DDK458762:DDK458784 CTO458762:CTO458784 CJS458762:CJS458784 BZW458762:BZW458784 BQA458762:BQA458784 BGE458762:BGE458784 AWI458762:AWI458784 AMM458762:AMM458784 ACQ458762:ACQ458784 SU458762:SU458784 IY458762:IY458784 WVK393226:WVK393248 WLO393226:WLO393248 WBS393226:WBS393248 VRW393226:VRW393248 VIA393226:VIA393248 UYE393226:UYE393248 UOI393226:UOI393248 UEM393226:UEM393248 TUQ393226:TUQ393248 TKU393226:TKU393248 TAY393226:TAY393248 SRC393226:SRC393248 SHG393226:SHG393248 RXK393226:RXK393248 RNO393226:RNO393248 RDS393226:RDS393248 QTW393226:QTW393248 QKA393226:QKA393248 QAE393226:QAE393248 PQI393226:PQI393248 PGM393226:PGM393248 OWQ393226:OWQ393248 OMU393226:OMU393248 OCY393226:OCY393248 NTC393226:NTC393248 NJG393226:NJG393248 MZK393226:MZK393248 MPO393226:MPO393248 MFS393226:MFS393248 LVW393226:LVW393248 LMA393226:LMA393248 LCE393226:LCE393248 KSI393226:KSI393248 KIM393226:KIM393248 JYQ393226:JYQ393248 JOU393226:JOU393248 JEY393226:JEY393248 IVC393226:IVC393248 ILG393226:ILG393248 IBK393226:IBK393248 HRO393226:HRO393248 HHS393226:HHS393248 GXW393226:GXW393248 GOA393226:GOA393248 GEE393226:GEE393248 FUI393226:FUI393248 FKM393226:FKM393248 FAQ393226:FAQ393248 EQU393226:EQU393248 EGY393226:EGY393248 DXC393226:DXC393248 DNG393226:DNG393248 DDK393226:DDK393248 CTO393226:CTO393248 CJS393226:CJS393248 BZW393226:BZW393248 BQA393226:BQA393248 BGE393226:BGE393248 AWI393226:AWI393248 AMM393226:AMM393248 ACQ393226:ACQ393248 SU393226:SU393248 IY393226:IY393248 WVK327690:WVK327712 WLO327690:WLO327712 WBS327690:WBS327712 VRW327690:VRW327712 VIA327690:VIA327712 UYE327690:UYE327712 UOI327690:UOI327712 UEM327690:UEM327712 TUQ327690:TUQ327712 TKU327690:TKU327712 TAY327690:TAY327712 SRC327690:SRC327712 SHG327690:SHG327712 RXK327690:RXK327712 RNO327690:RNO327712 RDS327690:RDS327712 QTW327690:QTW327712 QKA327690:QKA327712 QAE327690:QAE327712 PQI327690:PQI327712 PGM327690:PGM327712 OWQ327690:OWQ327712 OMU327690:OMU327712 OCY327690:OCY327712 NTC327690:NTC327712 NJG327690:NJG327712 MZK327690:MZK327712 MPO327690:MPO327712 MFS327690:MFS327712 LVW327690:LVW327712 LMA327690:LMA327712 LCE327690:LCE327712 KSI327690:KSI327712 KIM327690:KIM327712 JYQ327690:JYQ327712 JOU327690:JOU327712 JEY327690:JEY327712 IVC327690:IVC327712 ILG327690:ILG327712 IBK327690:IBK327712 HRO327690:HRO327712 HHS327690:HHS327712 GXW327690:GXW327712 GOA327690:GOA327712 GEE327690:GEE327712 FUI327690:FUI327712 FKM327690:FKM327712 FAQ327690:FAQ327712 EQU327690:EQU327712 EGY327690:EGY327712 DXC327690:DXC327712 DNG327690:DNG327712 DDK327690:DDK327712 CTO327690:CTO327712 CJS327690:CJS327712 BZW327690:BZW327712 BQA327690:BQA327712 BGE327690:BGE327712 AWI327690:AWI327712 AMM327690:AMM327712 ACQ327690:ACQ327712 SU327690:SU327712 IY327690:IY327712 WVK262154:WVK262176 WLO262154:WLO262176 WBS262154:WBS262176 VRW262154:VRW262176 VIA262154:VIA262176 UYE262154:UYE262176 UOI262154:UOI262176 UEM262154:UEM262176 TUQ262154:TUQ262176 TKU262154:TKU262176 TAY262154:TAY262176 SRC262154:SRC262176 SHG262154:SHG262176 RXK262154:RXK262176 RNO262154:RNO262176 RDS262154:RDS262176 QTW262154:QTW262176 QKA262154:QKA262176 QAE262154:QAE262176 PQI262154:PQI262176 PGM262154:PGM262176 OWQ262154:OWQ262176 OMU262154:OMU262176 OCY262154:OCY262176 NTC262154:NTC262176 NJG262154:NJG262176 MZK262154:MZK262176 MPO262154:MPO262176 MFS262154:MFS262176 LVW262154:LVW262176 LMA262154:LMA262176 LCE262154:LCE262176 KSI262154:KSI262176 KIM262154:KIM262176 JYQ262154:JYQ262176 JOU262154:JOU262176 JEY262154:JEY262176 IVC262154:IVC262176 ILG262154:ILG262176 IBK262154:IBK262176 HRO262154:HRO262176 HHS262154:HHS262176 GXW262154:GXW262176 GOA262154:GOA262176 GEE262154:GEE262176 FUI262154:FUI262176 FKM262154:FKM262176 FAQ262154:FAQ262176 EQU262154:EQU262176 EGY262154:EGY262176 DXC262154:DXC262176 DNG262154:DNG262176 DDK262154:DDK262176 CTO262154:CTO262176 CJS262154:CJS262176 BZW262154:BZW262176 BQA262154:BQA262176 BGE262154:BGE262176 AWI262154:AWI262176 AMM262154:AMM262176 ACQ262154:ACQ262176 SU262154:SU262176 IY262154:IY262176 WVK196618:WVK196640 WLO196618:WLO196640 WBS196618:WBS196640 VRW196618:VRW196640 VIA196618:VIA196640 UYE196618:UYE196640 UOI196618:UOI196640 UEM196618:UEM196640 TUQ196618:TUQ196640 TKU196618:TKU196640 TAY196618:TAY196640 SRC196618:SRC196640 SHG196618:SHG196640 RXK196618:RXK196640 RNO196618:RNO196640 RDS196618:RDS196640 QTW196618:QTW196640 QKA196618:QKA196640 QAE196618:QAE196640 PQI196618:PQI196640 PGM196618:PGM196640 OWQ196618:OWQ196640 OMU196618:OMU196640 OCY196618:OCY196640 NTC196618:NTC196640 NJG196618:NJG196640 MZK196618:MZK196640 MPO196618:MPO196640 MFS196618:MFS196640 LVW196618:LVW196640 LMA196618:LMA196640 LCE196618:LCE196640 KSI196618:KSI196640 KIM196618:KIM196640 JYQ196618:JYQ196640 JOU196618:JOU196640 JEY196618:JEY196640 IVC196618:IVC196640 ILG196618:ILG196640 IBK196618:IBK196640 HRO196618:HRO196640 HHS196618:HHS196640 GXW196618:GXW196640 GOA196618:GOA196640 GEE196618:GEE196640 FUI196618:FUI196640 FKM196618:FKM196640 FAQ196618:FAQ196640 EQU196618:EQU196640 EGY196618:EGY196640 DXC196618:DXC196640 DNG196618:DNG196640 DDK196618:DDK196640 CTO196618:CTO196640 CJS196618:CJS196640 BZW196618:BZW196640 BQA196618:BQA196640 BGE196618:BGE196640 AWI196618:AWI196640 AMM196618:AMM196640 ACQ196618:ACQ196640 SU196618:SU196640 IY196618:IY196640 WVK131082:WVK131104 WLO131082:WLO131104 WBS131082:WBS131104 VRW131082:VRW131104 VIA131082:VIA131104 UYE131082:UYE131104 UOI131082:UOI131104 UEM131082:UEM131104 TUQ131082:TUQ131104 TKU131082:TKU131104 TAY131082:TAY131104 SRC131082:SRC131104 SHG131082:SHG131104 RXK131082:RXK131104 RNO131082:RNO131104 RDS131082:RDS131104 QTW131082:QTW131104 QKA131082:QKA131104 QAE131082:QAE131104 PQI131082:PQI131104 PGM131082:PGM131104 OWQ131082:OWQ131104 OMU131082:OMU131104 OCY131082:OCY131104 NTC131082:NTC131104 NJG131082:NJG131104 MZK131082:MZK131104 MPO131082:MPO131104 MFS131082:MFS131104 LVW131082:LVW131104 LMA131082:LMA131104 LCE131082:LCE131104 KSI131082:KSI131104 KIM131082:KIM131104 JYQ131082:JYQ131104 JOU131082:JOU131104 JEY131082:JEY131104 IVC131082:IVC131104 ILG131082:ILG131104 IBK131082:IBK131104 HRO131082:HRO131104 HHS131082:HHS131104 GXW131082:GXW131104 GOA131082:GOA131104 GEE131082:GEE131104 FUI131082:FUI131104 FKM131082:FKM131104 FAQ131082:FAQ131104 EQU131082:EQU131104 EGY131082:EGY131104 DXC131082:DXC131104 DNG131082:DNG131104 DDK131082:DDK131104 CTO131082:CTO131104 CJS131082:CJS131104 BZW131082:BZW131104 BQA131082:BQA131104 BGE131082:BGE131104 AWI131082:AWI131104 AMM131082:AMM131104 ACQ131082:ACQ131104 SU131082:SU131104 IY131082:IY131104 WVK65546:WVK65568 WLO65546:WLO65568 WBS65546:WBS65568 VRW65546:VRW65568 VIA65546:VIA65568 UYE65546:UYE65568 UOI65546:UOI65568 UEM65546:UEM65568 TUQ65546:TUQ65568 TKU65546:TKU65568 TAY65546:TAY65568 SRC65546:SRC65568 SHG65546:SHG65568 RXK65546:RXK65568 RNO65546:RNO65568 RDS65546:RDS65568 QTW65546:QTW65568 QKA65546:QKA65568 QAE65546:QAE65568 PQI65546:PQI65568 PGM65546:PGM65568 OWQ65546:OWQ65568 OMU65546:OMU65568 OCY65546:OCY65568 NTC65546:NTC65568 NJG65546:NJG65568 MZK65546:MZK65568 MPO65546:MPO65568 MFS65546:MFS65568 LVW65546:LVW65568 LMA65546:LMA65568 LCE65546:LCE65568 KSI65546:KSI65568 KIM65546:KIM65568 JYQ65546:JYQ65568 JOU65546:JOU65568 JEY65546:JEY65568 IVC65546:IVC65568 ILG65546:ILG65568 IBK65546:IBK65568 HRO65546:HRO65568 HHS65546:HHS65568 GXW65546:GXW65568 GOA65546:GOA65568 GEE65546:GEE65568 FUI65546:FUI65568 FKM65546:FKM65568 FAQ65546:FAQ65568 EQU65546:EQU65568 EGY65546:EGY65568 DXC65546:DXC65568 DNG65546:DNG65568 DDK65546:DDK65568 CTO65546:CTO65568 CJS65546:CJS65568 BZW65546:BZW65568 BQA65546:BQA65568 BGE65546:BGE65568 AWI65546:AWI65568 AMM65546:AMM65568 ACQ65546:ACQ65568 SU65546:SU65568" xr:uid="{AC304B06-B709-41B7-A512-4DE8C5F4F7EF}">
      <formula1>"60,66,73,81,90,100,100超"</formula1>
    </dataValidation>
    <dataValidation type="list" allowBlank="1" showInputMessage="1" showErrorMessage="1" sqref="IZ65546:IZ65568 IZ12:IZ34 SV12:SV34 ACR12:ACR34 AMN12:AMN34 AWJ12:AWJ34 BGF12:BGF34 BQB12:BQB34 BZX12:BZX34 CJT12:CJT34 CTP12:CTP34 DDL12:DDL34 DNH12:DNH34 DXD12:DXD34 EGZ12:EGZ34 EQV12:EQV34 FAR12:FAR34 FKN12:FKN34 FUJ12:FUJ34 GEF12:GEF34 GOB12:GOB34 GXX12:GXX34 HHT12:HHT34 HRP12:HRP34 IBL12:IBL34 ILH12:ILH34 IVD12:IVD34 JEZ12:JEZ34 JOV12:JOV34 JYR12:JYR34 KIN12:KIN34 KSJ12:KSJ34 LCF12:LCF34 LMB12:LMB34 LVX12:LVX34 MFT12:MFT34 MPP12:MPP34 MZL12:MZL34 NJH12:NJH34 NTD12:NTD34 OCZ12:OCZ34 OMV12:OMV34 OWR12:OWR34 PGN12:PGN34 PQJ12:PQJ34 QAF12:QAF34 QKB12:QKB34 QTX12:QTX34 RDT12:RDT34 RNP12:RNP34 RXL12:RXL34 SHH12:SHH34 SRD12:SRD34 TAZ12:TAZ34 TKV12:TKV34 TUR12:TUR34 UEN12:UEN34 UOJ12:UOJ34 UYF12:UYF34 VIB12:VIB34 VRX12:VRX34 WBT12:WBT34 WLP12:WLP34 WVL12:WVL34 WVL983050:WVL983072 WLP983050:WLP983072 WBT983050:WBT983072 VRX983050:VRX983072 VIB983050:VIB983072 UYF983050:UYF983072 UOJ983050:UOJ983072 UEN983050:UEN983072 TUR983050:TUR983072 TKV983050:TKV983072 TAZ983050:TAZ983072 SRD983050:SRD983072 SHH983050:SHH983072 RXL983050:RXL983072 RNP983050:RNP983072 RDT983050:RDT983072 QTX983050:QTX983072 QKB983050:QKB983072 QAF983050:QAF983072 PQJ983050:PQJ983072 PGN983050:PGN983072 OWR983050:OWR983072 OMV983050:OMV983072 OCZ983050:OCZ983072 NTD983050:NTD983072 NJH983050:NJH983072 MZL983050:MZL983072 MPP983050:MPP983072 MFT983050:MFT983072 LVX983050:LVX983072 LMB983050:LMB983072 LCF983050:LCF983072 KSJ983050:KSJ983072 KIN983050:KIN983072 JYR983050:JYR983072 JOV983050:JOV983072 JEZ983050:JEZ983072 IVD983050:IVD983072 ILH983050:ILH983072 IBL983050:IBL983072 HRP983050:HRP983072 HHT983050:HHT983072 GXX983050:GXX983072 GOB983050:GOB983072 GEF983050:GEF983072 FUJ983050:FUJ983072 FKN983050:FKN983072 FAR983050:FAR983072 EQV983050:EQV983072 EGZ983050:EGZ983072 DXD983050:DXD983072 DNH983050:DNH983072 DDL983050:DDL983072 CTP983050:CTP983072 CJT983050:CJT983072 BZX983050:BZX983072 BQB983050:BQB983072 BGF983050:BGF983072 AWJ983050:AWJ983072 AMN983050:AMN983072 ACR983050:ACR983072 SV983050:SV983072 IZ983050:IZ983072 WVL917514:WVL917536 WLP917514:WLP917536 WBT917514:WBT917536 VRX917514:VRX917536 VIB917514:VIB917536 UYF917514:UYF917536 UOJ917514:UOJ917536 UEN917514:UEN917536 TUR917514:TUR917536 TKV917514:TKV917536 TAZ917514:TAZ917536 SRD917514:SRD917536 SHH917514:SHH917536 RXL917514:RXL917536 RNP917514:RNP917536 RDT917514:RDT917536 QTX917514:QTX917536 QKB917514:QKB917536 QAF917514:QAF917536 PQJ917514:PQJ917536 PGN917514:PGN917536 OWR917514:OWR917536 OMV917514:OMV917536 OCZ917514:OCZ917536 NTD917514:NTD917536 NJH917514:NJH917536 MZL917514:MZL917536 MPP917514:MPP917536 MFT917514:MFT917536 LVX917514:LVX917536 LMB917514:LMB917536 LCF917514:LCF917536 KSJ917514:KSJ917536 KIN917514:KIN917536 JYR917514:JYR917536 JOV917514:JOV917536 JEZ917514:JEZ917536 IVD917514:IVD917536 ILH917514:ILH917536 IBL917514:IBL917536 HRP917514:HRP917536 HHT917514:HHT917536 GXX917514:GXX917536 GOB917514:GOB917536 GEF917514:GEF917536 FUJ917514:FUJ917536 FKN917514:FKN917536 FAR917514:FAR917536 EQV917514:EQV917536 EGZ917514:EGZ917536 DXD917514:DXD917536 DNH917514:DNH917536 DDL917514:DDL917536 CTP917514:CTP917536 CJT917514:CJT917536 BZX917514:BZX917536 BQB917514:BQB917536 BGF917514:BGF917536 AWJ917514:AWJ917536 AMN917514:AMN917536 ACR917514:ACR917536 SV917514:SV917536 IZ917514:IZ917536 WVL851978:WVL852000 WLP851978:WLP852000 WBT851978:WBT852000 VRX851978:VRX852000 VIB851978:VIB852000 UYF851978:UYF852000 UOJ851978:UOJ852000 UEN851978:UEN852000 TUR851978:TUR852000 TKV851978:TKV852000 TAZ851978:TAZ852000 SRD851978:SRD852000 SHH851978:SHH852000 RXL851978:RXL852000 RNP851978:RNP852000 RDT851978:RDT852000 QTX851978:QTX852000 QKB851978:QKB852000 QAF851978:QAF852000 PQJ851978:PQJ852000 PGN851978:PGN852000 OWR851978:OWR852000 OMV851978:OMV852000 OCZ851978:OCZ852000 NTD851978:NTD852000 NJH851978:NJH852000 MZL851978:MZL852000 MPP851978:MPP852000 MFT851978:MFT852000 LVX851978:LVX852000 LMB851978:LMB852000 LCF851978:LCF852000 KSJ851978:KSJ852000 KIN851978:KIN852000 JYR851978:JYR852000 JOV851978:JOV852000 JEZ851978:JEZ852000 IVD851978:IVD852000 ILH851978:ILH852000 IBL851978:IBL852000 HRP851978:HRP852000 HHT851978:HHT852000 GXX851978:GXX852000 GOB851978:GOB852000 GEF851978:GEF852000 FUJ851978:FUJ852000 FKN851978:FKN852000 FAR851978:FAR852000 EQV851978:EQV852000 EGZ851978:EGZ852000 DXD851978:DXD852000 DNH851978:DNH852000 DDL851978:DDL852000 CTP851978:CTP852000 CJT851978:CJT852000 BZX851978:BZX852000 BQB851978:BQB852000 BGF851978:BGF852000 AWJ851978:AWJ852000 AMN851978:AMN852000 ACR851978:ACR852000 SV851978:SV852000 IZ851978:IZ852000 WVL786442:WVL786464 WLP786442:WLP786464 WBT786442:WBT786464 VRX786442:VRX786464 VIB786442:VIB786464 UYF786442:UYF786464 UOJ786442:UOJ786464 UEN786442:UEN786464 TUR786442:TUR786464 TKV786442:TKV786464 TAZ786442:TAZ786464 SRD786442:SRD786464 SHH786442:SHH786464 RXL786442:RXL786464 RNP786442:RNP786464 RDT786442:RDT786464 QTX786442:QTX786464 QKB786442:QKB786464 QAF786442:QAF786464 PQJ786442:PQJ786464 PGN786442:PGN786464 OWR786442:OWR786464 OMV786442:OMV786464 OCZ786442:OCZ786464 NTD786442:NTD786464 NJH786442:NJH786464 MZL786442:MZL786464 MPP786442:MPP786464 MFT786442:MFT786464 LVX786442:LVX786464 LMB786442:LMB786464 LCF786442:LCF786464 KSJ786442:KSJ786464 KIN786442:KIN786464 JYR786442:JYR786464 JOV786442:JOV786464 JEZ786442:JEZ786464 IVD786442:IVD786464 ILH786442:ILH786464 IBL786442:IBL786464 HRP786442:HRP786464 HHT786442:HHT786464 GXX786442:GXX786464 GOB786442:GOB786464 GEF786442:GEF786464 FUJ786442:FUJ786464 FKN786442:FKN786464 FAR786442:FAR786464 EQV786442:EQV786464 EGZ786442:EGZ786464 DXD786442:DXD786464 DNH786442:DNH786464 DDL786442:DDL786464 CTP786442:CTP786464 CJT786442:CJT786464 BZX786442:BZX786464 BQB786442:BQB786464 BGF786442:BGF786464 AWJ786442:AWJ786464 AMN786442:AMN786464 ACR786442:ACR786464 SV786442:SV786464 IZ786442:IZ786464 WVL720906:WVL720928 WLP720906:WLP720928 WBT720906:WBT720928 VRX720906:VRX720928 VIB720906:VIB720928 UYF720906:UYF720928 UOJ720906:UOJ720928 UEN720906:UEN720928 TUR720906:TUR720928 TKV720906:TKV720928 TAZ720906:TAZ720928 SRD720906:SRD720928 SHH720906:SHH720928 RXL720906:RXL720928 RNP720906:RNP720928 RDT720906:RDT720928 QTX720906:QTX720928 QKB720906:QKB720928 QAF720906:QAF720928 PQJ720906:PQJ720928 PGN720906:PGN720928 OWR720906:OWR720928 OMV720906:OMV720928 OCZ720906:OCZ720928 NTD720906:NTD720928 NJH720906:NJH720928 MZL720906:MZL720928 MPP720906:MPP720928 MFT720906:MFT720928 LVX720906:LVX720928 LMB720906:LMB720928 LCF720906:LCF720928 KSJ720906:KSJ720928 KIN720906:KIN720928 JYR720906:JYR720928 JOV720906:JOV720928 JEZ720906:JEZ720928 IVD720906:IVD720928 ILH720906:ILH720928 IBL720906:IBL720928 HRP720906:HRP720928 HHT720906:HHT720928 GXX720906:GXX720928 GOB720906:GOB720928 GEF720906:GEF720928 FUJ720906:FUJ720928 FKN720906:FKN720928 FAR720906:FAR720928 EQV720906:EQV720928 EGZ720906:EGZ720928 DXD720906:DXD720928 DNH720906:DNH720928 DDL720906:DDL720928 CTP720906:CTP720928 CJT720906:CJT720928 BZX720906:BZX720928 BQB720906:BQB720928 BGF720906:BGF720928 AWJ720906:AWJ720928 AMN720906:AMN720928 ACR720906:ACR720928 SV720906:SV720928 IZ720906:IZ720928 WVL655370:WVL655392 WLP655370:WLP655392 WBT655370:WBT655392 VRX655370:VRX655392 VIB655370:VIB655392 UYF655370:UYF655392 UOJ655370:UOJ655392 UEN655370:UEN655392 TUR655370:TUR655392 TKV655370:TKV655392 TAZ655370:TAZ655392 SRD655370:SRD655392 SHH655370:SHH655392 RXL655370:RXL655392 RNP655370:RNP655392 RDT655370:RDT655392 QTX655370:QTX655392 QKB655370:QKB655392 QAF655370:QAF655392 PQJ655370:PQJ655392 PGN655370:PGN655392 OWR655370:OWR655392 OMV655370:OMV655392 OCZ655370:OCZ655392 NTD655370:NTD655392 NJH655370:NJH655392 MZL655370:MZL655392 MPP655370:MPP655392 MFT655370:MFT655392 LVX655370:LVX655392 LMB655370:LMB655392 LCF655370:LCF655392 KSJ655370:KSJ655392 KIN655370:KIN655392 JYR655370:JYR655392 JOV655370:JOV655392 JEZ655370:JEZ655392 IVD655370:IVD655392 ILH655370:ILH655392 IBL655370:IBL655392 HRP655370:HRP655392 HHT655370:HHT655392 GXX655370:GXX655392 GOB655370:GOB655392 GEF655370:GEF655392 FUJ655370:FUJ655392 FKN655370:FKN655392 FAR655370:FAR655392 EQV655370:EQV655392 EGZ655370:EGZ655392 DXD655370:DXD655392 DNH655370:DNH655392 DDL655370:DDL655392 CTP655370:CTP655392 CJT655370:CJT655392 BZX655370:BZX655392 BQB655370:BQB655392 BGF655370:BGF655392 AWJ655370:AWJ655392 AMN655370:AMN655392 ACR655370:ACR655392 SV655370:SV655392 IZ655370:IZ655392 WVL589834:WVL589856 WLP589834:WLP589856 WBT589834:WBT589856 VRX589834:VRX589856 VIB589834:VIB589856 UYF589834:UYF589856 UOJ589834:UOJ589856 UEN589834:UEN589856 TUR589834:TUR589856 TKV589834:TKV589856 TAZ589834:TAZ589856 SRD589834:SRD589856 SHH589834:SHH589856 RXL589834:RXL589856 RNP589834:RNP589856 RDT589834:RDT589856 QTX589834:QTX589856 QKB589834:QKB589856 QAF589834:QAF589856 PQJ589834:PQJ589856 PGN589834:PGN589856 OWR589834:OWR589856 OMV589834:OMV589856 OCZ589834:OCZ589856 NTD589834:NTD589856 NJH589834:NJH589856 MZL589834:MZL589856 MPP589834:MPP589856 MFT589834:MFT589856 LVX589834:LVX589856 LMB589834:LMB589856 LCF589834:LCF589856 KSJ589834:KSJ589856 KIN589834:KIN589856 JYR589834:JYR589856 JOV589834:JOV589856 JEZ589834:JEZ589856 IVD589834:IVD589856 ILH589834:ILH589856 IBL589834:IBL589856 HRP589834:HRP589856 HHT589834:HHT589856 GXX589834:GXX589856 GOB589834:GOB589856 GEF589834:GEF589856 FUJ589834:FUJ589856 FKN589834:FKN589856 FAR589834:FAR589856 EQV589834:EQV589856 EGZ589834:EGZ589856 DXD589834:DXD589856 DNH589834:DNH589856 DDL589834:DDL589856 CTP589834:CTP589856 CJT589834:CJT589856 BZX589834:BZX589856 BQB589834:BQB589856 BGF589834:BGF589856 AWJ589834:AWJ589856 AMN589834:AMN589856 ACR589834:ACR589856 SV589834:SV589856 IZ589834:IZ589856 WVL524298:WVL524320 WLP524298:WLP524320 WBT524298:WBT524320 VRX524298:VRX524320 VIB524298:VIB524320 UYF524298:UYF524320 UOJ524298:UOJ524320 UEN524298:UEN524320 TUR524298:TUR524320 TKV524298:TKV524320 TAZ524298:TAZ524320 SRD524298:SRD524320 SHH524298:SHH524320 RXL524298:RXL524320 RNP524298:RNP524320 RDT524298:RDT524320 QTX524298:QTX524320 QKB524298:QKB524320 QAF524298:QAF524320 PQJ524298:PQJ524320 PGN524298:PGN524320 OWR524298:OWR524320 OMV524298:OMV524320 OCZ524298:OCZ524320 NTD524298:NTD524320 NJH524298:NJH524320 MZL524298:MZL524320 MPP524298:MPP524320 MFT524298:MFT524320 LVX524298:LVX524320 LMB524298:LMB524320 LCF524298:LCF524320 KSJ524298:KSJ524320 KIN524298:KIN524320 JYR524298:JYR524320 JOV524298:JOV524320 JEZ524298:JEZ524320 IVD524298:IVD524320 ILH524298:ILH524320 IBL524298:IBL524320 HRP524298:HRP524320 HHT524298:HHT524320 GXX524298:GXX524320 GOB524298:GOB524320 GEF524298:GEF524320 FUJ524298:FUJ524320 FKN524298:FKN524320 FAR524298:FAR524320 EQV524298:EQV524320 EGZ524298:EGZ524320 DXD524298:DXD524320 DNH524298:DNH524320 DDL524298:DDL524320 CTP524298:CTP524320 CJT524298:CJT524320 BZX524298:BZX524320 BQB524298:BQB524320 BGF524298:BGF524320 AWJ524298:AWJ524320 AMN524298:AMN524320 ACR524298:ACR524320 SV524298:SV524320 IZ524298:IZ524320 WVL458762:WVL458784 WLP458762:WLP458784 WBT458762:WBT458784 VRX458762:VRX458784 VIB458762:VIB458784 UYF458762:UYF458784 UOJ458762:UOJ458784 UEN458762:UEN458784 TUR458762:TUR458784 TKV458762:TKV458784 TAZ458762:TAZ458784 SRD458762:SRD458784 SHH458762:SHH458784 RXL458762:RXL458784 RNP458762:RNP458784 RDT458762:RDT458784 QTX458762:QTX458784 QKB458762:QKB458784 QAF458762:QAF458784 PQJ458762:PQJ458784 PGN458762:PGN458784 OWR458762:OWR458784 OMV458762:OMV458784 OCZ458762:OCZ458784 NTD458762:NTD458784 NJH458762:NJH458784 MZL458762:MZL458784 MPP458762:MPP458784 MFT458762:MFT458784 LVX458762:LVX458784 LMB458762:LMB458784 LCF458762:LCF458784 KSJ458762:KSJ458784 KIN458762:KIN458784 JYR458762:JYR458784 JOV458762:JOV458784 JEZ458762:JEZ458784 IVD458762:IVD458784 ILH458762:ILH458784 IBL458762:IBL458784 HRP458762:HRP458784 HHT458762:HHT458784 GXX458762:GXX458784 GOB458762:GOB458784 GEF458762:GEF458784 FUJ458762:FUJ458784 FKN458762:FKN458784 FAR458762:FAR458784 EQV458762:EQV458784 EGZ458762:EGZ458784 DXD458762:DXD458784 DNH458762:DNH458784 DDL458762:DDL458784 CTP458762:CTP458784 CJT458762:CJT458784 BZX458762:BZX458784 BQB458762:BQB458784 BGF458762:BGF458784 AWJ458762:AWJ458784 AMN458762:AMN458784 ACR458762:ACR458784 SV458762:SV458784 IZ458762:IZ458784 WVL393226:WVL393248 WLP393226:WLP393248 WBT393226:WBT393248 VRX393226:VRX393248 VIB393226:VIB393248 UYF393226:UYF393248 UOJ393226:UOJ393248 UEN393226:UEN393248 TUR393226:TUR393248 TKV393226:TKV393248 TAZ393226:TAZ393248 SRD393226:SRD393248 SHH393226:SHH393248 RXL393226:RXL393248 RNP393226:RNP393248 RDT393226:RDT393248 QTX393226:QTX393248 QKB393226:QKB393248 QAF393226:QAF393248 PQJ393226:PQJ393248 PGN393226:PGN393248 OWR393226:OWR393248 OMV393226:OMV393248 OCZ393226:OCZ393248 NTD393226:NTD393248 NJH393226:NJH393248 MZL393226:MZL393248 MPP393226:MPP393248 MFT393226:MFT393248 LVX393226:LVX393248 LMB393226:LMB393248 LCF393226:LCF393248 KSJ393226:KSJ393248 KIN393226:KIN393248 JYR393226:JYR393248 JOV393226:JOV393248 JEZ393226:JEZ393248 IVD393226:IVD393248 ILH393226:ILH393248 IBL393226:IBL393248 HRP393226:HRP393248 HHT393226:HHT393248 GXX393226:GXX393248 GOB393226:GOB393248 GEF393226:GEF393248 FUJ393226:FUJ393248 FKN393226:FKN393248 FAR393226:FAR393248 EQV393226:EQV393248 EGZ393226:EGZ393248 DXD393226:DXD393248 DNH393226:DNH393248 DDL393226:DDL393248 CTP393226:CTP393248 CJT393226:CJT393248 BZX393226:BZX393248 BQB393226:BQB393248 BGF393226:BGF393248 AWJ393226:AWJ393248 AMN393226:AMN393248 ACR393226:ACR393248 SV393226:SV393248 IZ393226:IZ393248 WVL327690:WVL327712 WLP327690:WLP327712 WBT327690:WBT327712 VRX327690:VRX327712 VIB327690:VIB327712 UYF327690:UYF327712 UOJ327690:UOJ327712 UEN327690:UEN327712 TUR327690:TUR327712 TKV327690:TKV327712 TAZ327690:TAZ327712 SRD327690:SRD327712 SHH327690:SHH327712 RXL327690:RXL327712 RNP327690:RNP327712 RDT327690:RDT327712 QTX327690:QTX327712 QKB327690:QKB327712 QAF327690:QAF327712 PQJ327690:PQJ327712 PGN327690:PGN327712 OWR327690:OWR327712 OMV327690:OMV327712 OCZ327690:OCZ327712 NTD327690:NTD327712 NJH327690:NJH327712 MZL327690:MZL327712 MPP327690:MPP327712 MFT327690:MFT327712 LVX327690:LVX327712 LMB327690:LMB327712 LCF327690:LCF327712 KSJ327690:KSJ327712 KIN327690:KIN327712 JYR327690:JYR327712 JOV327690:JOV327712 JEZ327690:JEZ327712 IVD327690:IVD327712 ILH327690:ILH327712 IBL327690:IBL327712 HRP327690:HRP327712 HHT327690:HHT327712 GXX327690:GXX327712 GOB327690:GOB327712 GEF327690:GEF327712 FUJ327690:FUJ327712 FKN327690:FKN327712 FAR327690:FAR327712 EQV327690:EQV327712 EGZ327690:EGZ327712 DXD327690:DXD327712 DNH327690:DNH327712 DDL327690:DDL327712 CTP327690:CTP327712 CJT327690:CJT327712 BZX327690:BZX327712 BQB327690:BQB327712 BGF327690:BGF327712 AWJ327690:AWJ327712 AMN327690:AMN327712 ACR327690:ACR327712 SV327690:SV327712 IZ327690:IZ327712 WVL262154:WVL262176 WLP262154:WLP262176 WBT262154:WBT262176 VRX262154:VRX262176 VIB262154:VIB262176 UYF262154:UYF262176 UOJ262154:UOJ262176 UEN262154:UEN262176 TUR262154:TUR262176 TKV262154:TKV262176 TAZ262154:TAZ262176 SRD262154:SRD262176 SHH262154:SHH262176 RXL262154:RXL262176 RNP262154:RNP262176 RDT262154:RDT262176 QTX262154:QTX262176 QKB262154:QKB262176 QAF262154:QAF262176 PQJ262154:PQJ262176 PGN262154:PGN262176 OWR262154:OWR262176 OMV262154:OMV262176 OCZ262154:OCZ262176 NTD262154:NTD262176 NJH262154:NJH262176 MZL262154:MZL262176 MPP262154:MPP262176 MFT262154:MFT262176 LVX262154:LVX262176 LMB262154:LMB262176 LCF262154:LCF262176 KSJ262154:KSJ262176 KIN262154:KIN262176 JYR262154:JYR262176 JOV262154:JOV262176 JEZ262154:JEZ262176 IVD262154:IVD262176 ILH262154:ILH262176 IBL262154:IBL262176 HRP262154:HRP262176 HHT262154:HHT262176 GXX262154:GXX262176 GOB262154:GOB262176 GEF262154:GEF262176 FUJ262154:FUJ262176 FKN262154:FKN262176 FAR262154:FAR262176 EQV262154:EQV262176 EGZ262154:EGZ262176 DXD262154:DXD262176 DNH262154:DNH262176 DDL262154:DDL262176 CTP262154:CTP262176 CJT262154:CJT262176 BZX262154:BZX262176 BQB262154:BQB262176 BGF262154:BGF262176 AWJ262154:AWJ262176 AMN262154:AMN262176 ACR262154:ACR262176 SV262154:SV262176 IZ262154:IZ262176 WVL196618:WVL196640 WLP196618:WLP196640 WBT196618:WBT196640 VRX196618:VRX196640 VIB196618:VIB196640 UYF196618:UYF196640 UOJ196618:UOJ196640 UEN196618:UEN196640 TUR196618:TUR196640 TKV196618:TKV196640 TAZ196618:TAZ196640 SRD196618:SRD196640 SHH196618:SHH196640 RXL196618:RXL196640 RNP196618:RNP196640 RDT196618:RDT196640 QTX196618:QTX196640 QKB196618:QKB196640 QAF196618:QAF196640 PQJ196618:PQJ196640 PGN196618:PGN196640 OWR196618:OWR196640 OMV196618:OMV196640 OCZ196618:OCZ196640 NTD196618:NTD196640 NJH196618:NJH196640 MZL196618:MZL196640 MPP196618:MPP196640 MFT196618:MFT196640 LVX196618:LVX196640 LMB196618:LMB196640 LCF196618:LCF196640 KSJ196618:KSJ196640 KIN196618:KIN196640 JYR196618:JYR196640 JOV196618:JOV196640 JEZ196618:JEZ196640 IVD196618:IVD196640 ILH196618:ILH196640 IBL196618:IBL196640 HRP196618:HRP196640 HHT196618:HHT196640 GXX196618:GXX196640 GOB196618:GOB196640 GEF196618:GEF196640 FUJ196618:FUJ196640 FKN196618:FKN196640 FAR196618:FAR196640 EQV196618:EQV196640 EGZ196618:EGZ196640 DXD196618:DXD196640 DNH196618:DNH196640 DDL196618:DDL196640 CTP196618:CTP196640 CJT196618:CJT196640 BZX196618:BZX196640 BQB196618:BQB196640 BGF196618:BGF196640 AWJ196618:AWJ196640 AMN196618:AMN196640 ACR196618:ACR196640 SV196618:SV196640 IZ196618:IZ196640 WVL131082:WVL131104 WLP131082:WLP131104 WBT131082:WBT131104 VRX131082:VRX131104 VIB131082:VIB131104 UYF131082:UYF131104 UOJ131082:UOJ131104 UEN131082:UEN131104 TUR131082:TUR131104 TKV131082:TKV131104 TAZ131082:TAZ131104 SRD131082:SRD131104 SHH131082:SHH131104 RXL131082:RXL131104 RNP131082:RNP131104 RDT131082:RDT131104 QTX131082:QTX131104 QKB131082:QKB131104 QAF131082:QAF131104 PQJ131082:PQJ131104 PGN131082:PGN131104 OWR131082:OWR131104 OMV131082:OMV131104 OCZ131082:OCZ131104 NTD131082:NTD131104 NJH131082:NJH131104 MZL131082:MZL131104 MPP131082:MPP131104 MFT131082:MFT131104 LVX131082:LVX131104 LMB131082:LMB131104 LCF131082:LCF131104 KSJ131082:KSJ131104 KIN131082:KIN131104 JYR131082:JYR131104 JOV131082:JOV131104 JEZ131082:JEZ131104 IVD131082:IVD131104 ILH131082:ILH131104 IBL131082:IBL131104 HRP131082:HRP131104 HHT131082:HHT131104 GXX131082:GXX131104 GOB131082:GOB131104 GEF131082:GEF131104 FUJ131082:FUJ131104 FKN131082:FKN131104 FAR131082:FAR131104 EQV131082:EQV131104 EGZ131082:EGZ131104 DXD131082:DXD131104 DNH131082:DNH131104 DDL131082:DDL131104 CTP131082:CTP131104 CJT131082:CJT131104 BZX131082:BZX131104 BQB131082:BQB131104 BGF131082:BGF131104 AWJ131082:AWJ131104 AMN131082:AMN131104 ACR131082:ACR131104 SV131082:SV131104 IZ131082:IZ131104 WVL65546:WVL65568 WLP65546:WLP65568 WBT65546:WBT65568 VRX65546:VRX65568 VIB65546:VIB65568 UYF65546:UYF65568 UOJ65546:UOJ65568 UEN65546:UEN65568 TUR65546:TUR65568 TKV65546:TKV65568 TAZ65546:TAZ65568 SRD65546:SRD65568 SHH65546:SHH65568 RXL65546:RXL65568 RNP65546:RNP65568 RDT65546:RDT65568 QTX65546:QTX65568 QKB65546:QKB65568 QAF65546:QAF65568 PQJ65546:PQJ65568 PGN65546:PGN65568 OWR65546:OWR65568 OMV65546:OMV65568 OCZ65546:OCZ65568 NTD65546:NTD65568 NJH65546:NJH65568 MZL65546:MZL65568 MPP65546:MPP65568 MFT65546:MFT65568 LVX65546:LVX65568 LMB65546:LMB65568 LCF65546:LCF65568 KSJ65546:KSJ65568 KIN65546:KIN65568 JYR65546:JYR65568 JOV65546:JOV65568 JEZ65546:JEZ65568 IVD65546:IVD65568 ILH65546:ILH65568 IBL65546:IBL65568 HRP65546:HRP65568 HHT65546:HHT65568 GXX65546:GXX65568 GOB65546:GOB65568 GEF65546:GEF65568 FUJ65546:FUJ65568 FKN65546:FKN65568 FAR65546:FAR65568 EQV65546:EQV65568 EGZ65546:EGZ65568 DXD65546:DXD65568 DNH65546:DNH65568 DDL65546:DDL65568 CTP65546:CTP65568 CJT65546:CJT65568 BZX65546:BZX65568 BQB65546:BQB65568 BGF65546:BGF65568 AWJ65546:AWJ65568 AMN65546:AMN65568 ACR65546:ACR65568 SV65546:SV65568 D12:D34" xr:uid="{377E36B4-A301-4E11-9F48-41A05106D438}">
      <formula1>"○"</formula1>
    </dataValidation>
    <dataValidation type="list" allowBlank="1" showInputMessage="1" showErrorMessage="1" sqref="I65546:I65568 I12:I34 JE12:JE34 TA12:TA34 ACW12:ACW34 AMS12:AMS34 AWO12:AWO34 BGK12:BGK34 BQG12:BQG34 CAC12:CAC34 CJY12:CJY34 CTU12:CTU34 DDQ12:DDQ34 DNM12:DNM34 DXI12:DXI34 EHE12:EHE34 ERA12:ERA34 FAW12:FAW34 FKS12:FKS34 FUO12:FUO34 GEK12:GEK34 GOG12:GOG34 GYC12:GYC34 HHY12:HHY34 HRU12:HRU34 IBQ12:IBQ34 ILM12:ILM34 IVI12:IVI34 JFE12:JFE34 JPA12:JPA34 JYW12:JYW34 KIS12:KIS34 KSO12:KSO34 LCK12:LCK34 LMG12:LMG34 LWC12:LWC34 MFY12:MFY34 MPU12:MPU34 MZQ12:MZQ34 NJM12:NJM34 NTI12:NTI34 ODE12:ODE34 ONA12:ONA34 OWW12:OWW34 PGS12:PGS34 PQO12:PQO34 QAK12:QAK34 QKG12:QKG34 QUC12:QUC34 RDY12:RDY34 RNU12:RNU34 RXQ12:RXQ34 SHM12:SHM34 SRI12:SRI34 TBE12:TBE34 TLA12:TLA34 TUW12:TUW34 UES12:UES34 UOO12:UOO34 UYK12:UYK34 VIG12:VIG34 VSC12:VSC34 WBY12:WBY34 WLU12:WLU34 WVQ12:WVQ34 WVQ983050:WVQ983072 WLU983050:WLU983072 WBY983050:WBY983072 VSC983050:VSC983072 VIG983050:VIG983072 UYK983050:UYK983072 UOO983050:UOO983072 UES983050:UES983072 TUW983050:TUW983072 TLA983050:TLA983072 TBE983050:TBE983072 SRI983050:SRI983072 SHM983050:SHM983072 RXQ983050:RXQ983072 RNU983050:RNU983072 RDY983050:RDY983072 QUC983050:QUC983072 QKG983050:QKG983072 QAK983050:QAK983072 PQO983050:PQO983072 PGS983050:PGS983072 OWW983050:OWW983072 ONA983050:ONA983072 ODE983050:ODE983072 NTI983050:NTI983072 NJM983050:NJM983072 MZQ983050:MZQ983072 MPU983050:MPU983072 MFY983050:MFY983072 LWC983050:LWC983072 LMG983050:LMG983072 LCK983050:LCK983072 KSO983050:KSO983072 KIS983050:KIS983072 JYW983050:JYW983072 JPA983050:JPA983072 JFE983050:JFE983072 IVI983050:IVI983072 ILM983050:ILM983072 IBQ983050:IBQ983072 HRU983050:HRU983072 HHY983050:HHY983072 GYC983050:GYC983072 GOG983050:GOG983072 GEK983050:GEK983072 FUO983050:FUO983072 FKS983050:FKS983072 FAW983050:FAW983072 ERA983050:ERA983072 EHE983050:EHE983072 DXI983050:DXI983072 DNM983050:DNM983072 DDQ983050:DDQ983072 CTU983050:CTU983072 CJY983050:CJY983072 CAC983050:CAC983072 BQG983050:BQG983072 BGK983050:BGK983072 AWO983050:AWO983072 AMS983050:AMS983072 ACW983050:ACW983072 TA983050:TA983072 JE983050:JE983072 I983050:I983072 WVQ917514:WVQ917536 WLU917514:WLU917536 WBY917514:WBY917536 VSC917514:VSC917536 VIG917514:VIG917536 UYK917514:UYK917536 UOO917514:UOO917536 UES917514:UES917536 TUW917514:TUW917536 TLA917514:TLA917536 TBE917514:TBE917536 SRI917514:SRI917536 SHM917514:SHM917536 RXQ917514:RXQ917536 RNU917514:RNU917536 RDY917514:RDY917536 QUC917514:QUC917536 QKG917514:QKG917536 QAK917514:QAK917536 PQO917514:PQO917536 PGS917514:PGS917536 OWW917514:OWW917536 ONA917514:ONA917536 ODE917514:ODE917536 NTI917514:NTI917536 NJM917514:NJM917536 MZQ917514:MZQ917536 MPU917514:MPU917536 MFY917514:MFY917536 LWC917514:LWC917536 LMG917514:LMG917536 LCK917514:LCK917536 KSO917514:KSO917536 KIS917514:KIS917536 JYW917514:JYW917536 JPA917514:JPA917536 JFE917514:JFE917536 IVI917514:IVI917536 ILM917514:ILM917536 IBQ917514:IBQ917536 HRU917514:HRU917536 HHY917514:HHY917536 GYC917514:GYC917536 GOG917514:GOG917536 GEK917514:GEK917536 FUO917514:FUO917536 FKS917514:FKS917536 FAW917514:FAW917536 ERA917514:ERA917536 EHE917514:EHE917536 DXI917514:DXI917536 DNM917514:DNM917536 DDQ917514:DDQ917536 CTU917514:CTU917536 CJY917514:CJY917536 CAC917514:CAC917536 BQG917514:BQG917536 BGK917514:BGK917536 AWO917514:AWO917536 AMS917514:AMS917536 ACW917514:ACW917536 TA917514:TA917536 JE917514:JE917536 I917514:I917536 WVQ851978:WVQ852000 WLU851978:WLU852000 WBY851978:WBY852000 VSC851978:VSC852000 VIG851978:VIG852000 UYK851978:UYK852000 UOO851978:UOO852000 UES851978:UES852000 TUW851978:TUW852000 TLA851978:TLA852000 TBE851978:TBE852000 SRI851978:SRI852000 SHM851978:SHM852000 RXQ851978:RXQ852000 RNU851978:RNU852000 RDY851978:RDY852000 QUC851978:QUC852000 QKG851978:QKG852000 QAK851978:QAK852000 PQO851978:PQO852000 PGS851978:PGS852000 OWW851978:OWW852000 ONA851978:ONA852000 ODE851978:ODE852000 NTI851978:NTI852000 NJM851978:NJM852000 MZQ851978:MZQ852000 MPU851978:MPU852000 MFY851978:MFY852000 LWC851978:LWC852000 LMG851978:LMG852000 LCK851978:LCK852000 KSO851978:KSO852000 KIS851978:KIS852000 JYW851978:JYW852000 JPA851978:JPA852000 JFE851978:JFE852000 IVI851978:IVI852000 ILM851978:ILM852000 IBQ851978:IBQ852000 HRU851978:HRU852000 HHY851978:HHY852000 GYC851978:GYC852000 GOG851978:GOG852000 GEK851978:GEK852000 FUO851978:FUO852000 FKS851978:FKS852000 FAW851978:FAW852000 ERA851978:ERA852000 EHE851978:EHE852000 DXI851978:DXI852000 DNM851978:DNM852000 DDQ851978:DDQ852000 CTU851978:CTU852000 CJY851978:CJY852000 CAC851978:CAC852000 BQG851978:BQG852000 BGK851978:BGK852000 AWO851978:AWO852000 AMS851978:AMS852000 ACW851978:ACW852000 TA851978:TA852000 JE851978:JE852000 I851978:I852000 WVQ786442:WVQ786464 WLU786442:WLU786464 WBY786442:WBY786464 VSC786442:VSC786464 VIG786442:VIG786464 UYK786442:UYK786464 UOO786442:UOO786464 UES786442:UES786464 TUW786442:TUW786464 TLA786442:TLA786464 TBE786442:TBE786464 SRI786442:SRI786464 SHM786442:SHM786464 RXQ786442:RXQ786464 RNU786442:RNU786464 RDY786442:RDY786464 QUC786442:QUC786464 QKG786442:QKG786464 QAK786442:QAK786464 PQO786442:PQO786464 PGS786442:PGS786464 OWW786442:OWW786464 ONA786442:ONA786464 ODE786442:ODE786464 NTI786442:NTI786464 NJM786442:NJM786464 MZQ786442:MZQ786464 MPU786442:MPU786464 MFY786442:MFY786464 LWC786442:LWC786464 LMG786442:LMG786464 LCK786442:LCK786464 KSO786442:KSO786464 KIS786442:KIS786464 JYW786442:JYW786464 JPA786442:JPA786464 JFE786442:JFE786464 IVI786442:IVI786464 ILM786442:ILM786464 IBQ786442:IBQ786464 HRU786442:HRU786464 HHY786442:HHY786464 GYC786442:GYC786464 GOG786442:GOG786464 GEK786442:GEK786464 FUO786442:FUO786464 FKS786442:FKS786464 FAW786442:FAW786464 ERA786442:ERA786464 EHE786442:EHE786464 DXI786442:DXI786464 DNM786442:DNM786464 DDQ786442:DDQ786464 CTU786442:CTU786464 CJY786442:CJY786464 CAC786442:CAC786464 BQG786442:BQG786464 BGK786442:BGK786464 AWO786442:AWO786464 AMS786442:AMS786464 ACW786442:ACW786464 TA786442:TA786464 JE786442:JE786464 I786442:I786464 WVQ720906:WVQ720928 WLU720906:WLU720928 WBY720906:WBY720928 VSC720906:VSC720928 VIG720906:VIG720928 UYK720906:UYK720928 UOO720906:UOO720928 UES720906:UES720928 TUW720906:TUW720928 TLA720906:TLA720928 TBE720906:TBE720928 SRI720906:SRI720928 SHM720906:SHM720928 RXQ720906:RXQ720928 RNU720906:RNU720928 RDY720906:RDY720928 QUC720906:QUC720928 QKG720906:QKG720928 QAK720906:QAK720928 PQO720906:PQO720928 PGS720906:PGS720928 OWW720906:OWW720928 ONA720906:ONA720928 ODE720906:ODE720928 NTI720906:NTI720928 NJM720906:NJM720928 MZQ720906:MZQ720928 MPU720906:MPU720928 MFY720906:MFY720928 LWC720906:LWC720928 LMG720906:LMG720928 LCK720906:LCK720928 KSO720906:KSO720928 KIS720906:KIS720928 JYW720906:JYW720928 JPA720906:JPA720928 JFE720906:JFE720928 IVI720906:IVI720928 ILM720906:ILM720928 IBQ720906:IBQ720928 HRU720906:HRU720928 HHY720906:HHY720928 GYC720906:GYC720928 GOG720906:GOG720928 GEK720906:GEK720928 FUO720906:FUO720928 FKS720906:FKS720928 FAW720906:FAW720928 ERA720906:ERA720928 EHE720906:EHE720928 DXI720906:DXI720928 DNM720906:DNM720928 DDQ720906:DDQ720928 CTU720906:CTU720928 CJY720906:CJY720928 CAC720906:CAC720928 BQG720906:BQG720928 BGK720906:BGK720928 AWO720906:AWO720928 AMS720906:AMS720928 ACW720906:ACW720928 TA720906:TA720928 JE720906:JE720928 I720906:I720928 WVQ655370:WVQ655392 WLU655370:WLU655392 WBY655370:WBY655392 VSC655370:VSC655392 VIG655370:VIG655392 UYK655370:UYK655392 UOO655370:UOO655392 UES655370:UES655392 TUW655370:TUW655392 TLA655370:TLA655392 TBE655370:TBE655392 SRI655370:SRI655392 SHM655370:SHM655392 RXQ655370:RXQ655392 RNU655370:RNU655392 RDY655370:RDY655392 QUC655370:QUC655392 QKG655370:QKG655392 QAK655370:QAK655392 PQO655370:PQO655392 PGS655370:PGS655392 OWW655370:OWW655392 ONA655370:ONA655392 ODE655370:ODE655392 NTI655370:NTI655392 NJM655370:NJM655392 MZQ655370:MZQ655392 MPU655370:MPU655392 MFY655370:MFY655392 LWC655370:LWC655392 LMG655370:LMG655392 LCK655370:LCK655392 KSO655370:KSO655392 KIS655370:KIS655392 JYW655370:JYW655392 JPA655370:JPA655392 JFE655370:JFE655392 IVI655370:IVI655392 ILM655370:ILM655392 IBQ655370:IBQ655392 HRU655370:HRU655392 HHY655370:HHY655392 GYC655370:GYC655392 GOG655370:GOG655392 GEK655370:GEK655392 FUO655370:FUO655392 FKS655370:FKS655392 FAW655370:FAW655392 ERA655370:ERA655392 EHE655370:EHE655392 DXI655370:DXI655392 DNM655370:DNM655392 DDQ655370:DDQ655392 CTU655370:CTU655392 CJY655370:CJY655392 CAC655370:CAC655392 BQG655370:BQG655392 BGK655370:BGK655392 AWO655370:AWO655392 AMS655370:AMS655392 ACW655370:ACW655392 TA655370:TA655392 JE655370:JE655392 I655370:I655392 WVQ589834:WVQ589856 WLU589834:WLU589856 WBY589834:WBY589856 VSC589834:VSC589856 VIG589834:VIG589856 UYK589834:UYK589856 UOO589834:UOO589856 UES589834:UES589856 TUW589834:TUW589856 TLA589834:TLA589856 TBE589834:TBE589856 SRI589834:SRI589856 SHM589834:SHM589856 RXQ589834:RXQ589856 RNU589834:RNU589856 RDY589834:RDY589856 QUC589834:QUC589856 QKG589834:QKG589856 QAK589834:QAK589856 PQO589834:PQO589856 PGS589834:PGS589856 OWW589834:OWW589856 ONA589834:ONA589856 ODE589834:ODE589856 NTI589834:NTI589856 NJM589834:NJM589856 MZQ589834:MZQ589856 MPU589834:MPU589856 MFY589834:MFY589856 LWC589834:LWC589856 LMG589834:LMG589856 LCK589834:LCK589856 KSO589834:KSO589856 KIS589834:KIS589856 JYW589834:JYW589856 JPA589834:JPA589856 JFE589834:JFE589856 IVI589834:IVI589856 ILM589834:ILM589856 IBQ589834:IBQ589856 HRU589834:HRU589856 HHY589834:HHY589856 GYC589834:GYC589856 GOG589834:GOG589856 GEK589834:GEK589856 FUO589834:FUO589856 FKS589834:FKS589856 FAW589834:FAW589856 ERA589834:ERA589856 EHE589834:EHE589856 DXI589834:DXI589856 DNM589834:DNM589856 DDQ589834:DDQ589856 CTU589834:CTU589856 CJY589834:CJY589856 CAC589834:CAC589856 BQG589834:BQG589856 BGK589834:BGK589856 AWO589834:AWO589856 AMS589834:AMS589856 ACW589834:ACW589856 TA589834:TA589856 JE589834:JE589856 I589834:I589856 WVQ524298:WVQ524320 WLU524298:WLU524320 WBY524298:WBY524320 VSC524298:VSC524320 VIG524298:VIG524320 UYK524298:UYK524320 UOO524298:UOO524320 UES524298:UES524320 TUW524298:TUW524320 TLA524298:TLA524320 TBE524298:TBE524320 SRI524298:SRI524320 SHM524298:SHM524320 RXQ524298:RXQ524320 RNU524298:RNU524320 RDY524298:RDY524320 QUC524298:QUC524320 QKG524298:QKG524320 QAK524298:QAK524320 PQO524298:PQO524320 PGS524298:PGS524320 OWW524298:OWW524320 ONA524298:ONA524320 ODE524298:ODE524320 NTI524298:NTI524320 NJM524298:NJM524320 MZQ524298:MZQ524320 MPU524298:MPU524320 MFY524298:MFY524320 LWC524298:LWC524320 LMG524298:LMG524320 LCK524298:LCK524320 KSO524298:KSO524320 KIS524298:KIS524320 JYW524298:JYW524320 JPA524298:JPA524320 JFE524298:JFE524320 IVI524298:IVI524320 ILM524298:ILM524320 IBQ524298:IBQ524320 HRU524298:HRU524320 HHY524298:HHY524320 GYC524298:GYC524320 GOG524298:GOG524320 GEK524298:GEK524320 FUO524298:FUO524320 FKS524298:FKS524320 FAW524298:FAW524320 ERA524298:ERA524320 EHE524298:EHE524320 DXI524298:DXI524320 DNM524298:DNM524320 DDQ524298:DDQ524320 CTU524298:CTU524320 CJY524298:CJY524320 CAC524298:CAC524320 BQG524298:BQG524320 BGK524298:BGK524320 AWO524298:AWO524320 AMS524298:AMS524320 ACW524298:ACW524320 TA524298:TA524320 JE524298:JE524320 I524298:I524320 WVQ458762:WVQ458784 WLU458762:WLU458784 WBY458762:WBY458784 VSC458762:VSC458784 VIG458762:VIG458784 UYK458762:UYK458784 UOO458762:UOO458784 UES458762:UES458784 TUW458762:TUW458784 TLA458762:TLA458784 TBE458762:TBE458784 SRI458762:SRI458784 SHM458762:SHM458784 RXQ458762:RXQ458784 RNU458762:RNU458784 RDY458762:RDY458784 QUC458762:QUC458784 QKG458762:QKG458784 QAK458762:QAK458784 PQO458762:PQO458784 PGS458762:PGS458784 OWW458762:OWW458784 ONA458762:ONA458784 ODE458762:ODE458784 NTI458762:NTI458784 NJM458762:NJM458784 MZQ458762:MZQ458784 MPU458762:MPU458784 MFY458762:MFY458784 LWC458762:LWC458784 LMG458762:LMG458784 LCK458762:LCK458784 KSO458762:KSO458784 KIS458762:KIS458784 JYW458762:JYW458784 JPA458762:JPA458784 JFE458762:JFE458784 IVI458762:IVI458784 ILM458762:ILM458784 IBQ458762:IBQ458784 HRU458762:HRU458784 HHY458762:HHY458784 GYC458762:GYC458784 GOG458762:GOG458784 GEK458762:GEK458784 FUO458762:FUO458784 FKS458762:FKS458784 FAW458762:FAW458784 ERA458762:ERA458784 EHE458762:EHE458784 DXI458762:DXI458784 DNM458762:DNM458784 DDQ458762:DDQ458784 CTU458762:CTU458784 CJY458762:CJY458784 CAC458762:CAC458784 BQG458762:BQG458784 BGK458762:BGK458784 AWO458762:AWO458784 AMS458762:AMS458784 ACW458762:ACW458784 TA458762:TA458784 JE458762:JE458784 I458762:I458784 WVQ393226:WVQ393248 WLU393226:WLU393248 WBY393226:WBY393248 VSC393226:VSC393248 VIG393226:VIG393248 UYK393226:UYK393248 UOO393226:UOO393248 UES393226:UES393248 TUW393226:TUW393248 TLA393226:TLA393248 TBE393226:TBE393248 SRI393226:SRI393248 SHM393226:SHM393248 RXQ393226:RXQ393248 RNU393226:RNU393248 RDY393226:RDY393248 QUC393226:QUC393248 QKG393226:QKG393248 QAK393226:QAK393248 PQO393226:PQO393248 PGS393226:PGS393248 OWW393226:OWW393248 ONA393226:ONA393248 ODE393226:ODE393248 NTI393226:NTI393248 NJM393226:NJM393248 MZQ393226:MZQ393248 MPU393226:MPU393248 MFY393226:MFY393248 LWC393226:LWC393248 LMG393226:LMG393248 LCK393226:LCK393248 KSO393226:KSO393248 KIS393226:KIS393248 JYW393226:JYW393248 JPA393226:JPA393248 JFE393226:JFE393248 IVI393226:IVI393248 ILM393226:ILM393248 IBQ393226:IBQ393248 HRU393226:HRU393248 HHY393226:HHY393248 GYC393226:GYC393248 GOG393226:GOG393248 GEK393226:GEK393248 FUO393226:FUO393248 FKS393226:FKS393248 FAW393226:FAW393248 ERA393226:ERA393248 EHE393226:EHE393248 DXI393226:DXI393248 DNM393226:DNM393248 DDQ393226:DDQ393248 CTU393226:CTU393248 CJY393226:CJY393248 CAC393226:CAC393248 BQG393226:BQG393248 BGK393226:BGK393248 AWO393226:AWO393248 AMS393226:AMS393248 ACW393226:ACW393248 TA393226:TA393248 JE393226:JE393248 I393226:I393248 WVQ327690:WVQ327712 WLU327690:WLU327712 WBY327690:WBY327712 VSC327690:VSC327712 VIG327690:VIG327712 UYK327690:UYK327712 UOO327690:UOO327712 UES327690:UES327712 TUW327690:TUW327712 TLA327690:TLA327712 TBE327690:TBE327712 SRI327690:SRI327712 SHM327690:SHM327712 RXQ327690:RXQ327712 RNU327690:RNU327712 RDY327690:RDY327712 QUC327690:QUC327712 QKG327690:QKG327712 QAK327690:QAK327712 PQO327690:PQO327712 PGS327690:PGS327712 OWW327690:OWW327712 ONA327690:ONA327712 ODE327690:ODE327712 NTI327690:NTI327712 NJM327690:NJM327712 MZQ327690:MZQ327712 MPU327690:MPU327712 MFY327690:MFY327712 LWC327690:LWC327712 LMG327690:LMG327712 LCK327690:LCK327712 KSO327690:KSO327712 KIS327690:KIS327712 JYW327690:JYW327712 JPA327690:JPA327712 JFE327690:JFE327712 IVI327690:IVI327712 ILM327690:ILM327712 IBQ327690:IBQ327712 HRU327690:HRU327712 HHY327690:HHY327712 GYC327690:GYC327712 GOG327690:GOG327712 GEK327690:GEK327712 FUO327690:FUO327712 FKS327690:FKS327712 FAW327690:FAW327712 ERA327690:ERA327712 EHE327690:EHE327712 DXI327690:DXI327712 DNM327690:DNM327712 DDQ327690:DDQ327712 CTU327690:CTU327712 CJY327690:CJY327712 CAC327690:CAC327712 BQG327690:BQG327712 BGK327690:BGK327712 AWO327690:AWO327712 AMS327690:AMS327712 ACW327690:ACW327712 TA327690:TA327712 JE327690:JE327712 I327690:I327712 WVQ262154:WVQ262176 WLU262154:WLU262176 WBY262154:WBY262176 VSC262154:VSC262176 VIG262154:VIG262176 UYK262154:UYK262176 UOO262154:UOO262176 UES262154:UES262176 TUW262154:TUW262176 TLA262154:TLA262176 TBE262154:TBE262176 SRI262154:SRI262176 SHM262154:SHM262176 RXQ262154:RXQ262176 RNU262154:RNU262176 RDY262154:RDY262176 QUC262154:QUC262176 QKG262154:QKG262176 QAK262154:QAK262176 PQO262154:PQO262176 PGS262154:PGS262176 OWW262154:OWW262176 ONA262154:ONA262176 ODE262154:ODE262176 NTI262154:NTI262176 NJM262154:NJM262176 MZQ262154:MZQ262176 MPU262154:MPU262176 MFY262154:MFY262176 LWC262154:LWC262176 LMG262154:LMG262176 LCK262154:LCK262176 KSO262154:KSO262176 KIS262154:KIS262176 JYW262154:JYW262176 JPA262154:JPA262176 JFE262154:JFE262176 IVI262154:IVI262176 ILM262154:ILM262176 IBQ262154:IBQ262176 HRU262154:HRU262176 HHY262154:HHY262176 GYC262154:GYC262176 GOG262154:GOG262176 GEK262154:GEK262176 FUO262154:FUO262176 FKS262154:FKS262176 FAW262154:FAW262176 ERA262154:ERA262176 EHE262154:EHE262176 DXI262154:DXI262176 DNM262154:DNM262176 DDQ262154:DDQ262176 CTU262154:CTU262176 CJY262154:CJY262176 CAC262154:CAC262176 BQG262154:BQG262176 BGK262154:BGK262176 AWO262154:AWO262176 AMS262154:AMS262176 ACW262154:ACW262176 TA262154:TA262176 JE262154:JE262176 I262154:I262176 WVQ196618:WVQ196640 WLU196618:WLU196640 WBY196618:WBY196640 VSC196618:VSC196640 VIG196618:VIG196640 UYK196618:UYK196640 UOO196618:UOO196640 UES196618:UES196640 TUW196618:TUW196640 TLA196618:TLA196640 TBE196618:TBE196640 SRI196618:SRI196640 SHM196618:SHM196640 RXQ196618:RXQ196640 RNU196618:RNU196640 RDY196618:RDY196640 QUC196618:QUC196640 QKG196618:QKG196640 QAK196618:QAK196640 PQO196618:PQO196640 PGS196618:PGS196640 OWW196618:OWW196640 ONA196618:ONA196640 ODE196618:ODE196640 NTI196618:NTI196640 NJM196618:NJM196640 MZQ196618:MZQ196640 MPU196618:MPU196640 MFY196618:MFY196640 LWC196618:LWC196640 LMG196618:LMG196640 LCK196618:LCK196640 KSO196618:KSO196640 KIS196618:KIS196640 JYW196618:JYW196640 JPA196618:JPA196640 JFE196618:JFE196640 IVI196618:IVI196640 ILM196618:ILM196640 IBQ196618:IBQ196640 HRU196618:HRU196640 HHY196618:HHY196640 GYC196618:GYC196640 GOG196618:GOG196640 GEK196618:GEK196640 FUO196618:FUO196640 FKS196618:FKS196640 FAW196618:FAW196640 ERA196618:ERA196640 EHE196618:EHE196640 DXI196618:DXI196640 DNM196618:DNM196640 DDQ196618:DDQ196640 CTU196618:CTU196640 CJY196618:CJY196640 CAC196618:CAC196640 BQG196618:BQG196640 BGK196618:BGK196640 AWO196618:AWO196640 AMS196618:AMS196640 ACW196618:ACW196640 TA196618:TA196640 JE196618:JE196640 I196618:I196640 WVQ131082:WVQ131104 WLU131082:WLU131104 WBY131082:WBY131104 VSC131082:VSC131104 VIG131082:VIG131104 UYK131082:UYK131104 UOO131082:UOO131104 UES131082:UES131104 TUW131082:TUW131104 TLA131082:TLA131104 TBE131082:TBE131104 SRI131082:SRI131104 SHM131082:SHM131104 RXQ131082:RXQ131104 RNU131082:RNU131104 RDY131082:RDY131104 QUC131082:QUC131104 QKG131082:QKG131104 QAK131082:QAK131104 PQO131082:PQO131104 PGS131082:PGS131104 OWW131082:OWW131104 ONA131082:ONA131104 ODE131082:ODE131104 NTI131082:NTI131104 NJM131082:NJM131104 MZQ131082:MZQ131104 MPU131082:MPU131104 MFY131082:MFY131104 LWC131082:LWC131104 LMG131082:LMG131104 LCK131082:LCK131104 KSO131082:KSO131104 KIS131082:KIS131104 JYW131082:JYW131104 JPA131082:JPA131104 JFE131082:JFE131104 IVI131082:IVI131104 ILM131082:ILM131104 IBQ131082:IBQ131104 HRU131082:HRU131104 HHY131082:HHY131104 GYC131082:GYC131104 GOG131082:GOG131104 GEK131082:GEK131104 FUO131082:FUO131104 FKS131082:FKS131104 FAW131082:FAW131104 ERA131082:ERA131104 EHE131082:EHE131104 DXI131082:DXI131104 DNM131082:DNM131104 DDQ131082:DDQ131104 CTU131082:CTU131104 CJY131082:CJY131104 CAC131082:CAC131104 BQG131082:BQG131104 BGK131082:BGK131104 AWO131082:AWO131104 AMS131082:AMS131104 ACW131082:ACW131104 TA131082:TA131104 JE131082:JE131104 I131082:I131104 WVQ65546:WVQ65568 WLU65546:WLU65568 WBY65546:WBY65568 VSC65546:VSC65568 VIG65546:VIG65568 UYK65546:UYK65568 UOO65546:UOO65568 UES65546:UES65568 TUW65546:TUW65568 TLA65546:TLA65568 TBE65546:TBE65568 SRI65546:SRI65568 SHM65546:SHM65568 RXQ65546:RXQ65568 RNU65546:RNU65568 RDY65546:RDY65568 QUC65546:QUC65568 QKG65546:QKG65568 QAK65546:QAK65568 PQO65546:PQO65568 PGS65546:PGS65568 OWW65546:OWW65568 ONA65546:ONA65568 ODE65546:ODE65568 NTI65546:NTI65568 NJM65546:NJM65568 MZQ65546:MZQ65568 MPU65546:MPU65568 MFY65546:MFY65568 LWC65546:LWC65568 LMG65546:LMG65568 LCK65546:LCK65568 KSO65546:KSO65568 KIS65546:KIS65568 JYW65546:JYW65568 JPA65546:JPA65568 JFE65546:JFE65568 IVI65546:IVI65568 ILM65546:ILM65568 IBQ65546:IBQ65568 HRU65546:HRU65568 HHY65546:HHY65568 GYC65546:GYC65568 GOG65546:GOG65568 GEK65546:GEK65568 FUO65546:FUO65568 FKS65546:FKS65568 FAW65546:FAW65568 ERA65546:ERA65568 EHE65546:EHE65568 DXI65546:DXI65568 DNM65546:DNM65568 DDQ65546:DDQ65568 CTU65546:CTU65568 CJY65546:CJY65568 CAC65546:CAC65568 BQG65546:BQG65568 BGK65546:BGK65568 AWO65546:AWO65568 AMS65546:AMS65568 ACW65546:ACW65568 TA65546:TA65568 JE65546:JE65568" xr:uid="{4BB92039-216D-4DBA-AA8D-D59B9BCEE489}">
      <formula1>"初"</formula1>
    </dataValidation>
    <dataValidation type="list" allowBlank="1" showInputMessage="1" showErrorMessage="1" sqref="F65546:F65568 JB65546:JB65568 JB12:JB34 SX12:SX34 ACT12:ACT34 AMP12:AMP34 AWL12:AWL34 BGH12:BGH34 BQD12:BQD34 BZZ12:BZZ34 CJV12:CJV34 CTR12:CTR34 DDN12:DDN34 DNJ12:DNJ34 DXF12:DXF34 EHB12:EHB34 EQX12:EQX34 FAT12:FAT34 FKP12:FKP34 FUL12:FUL34 GEH12:GEH34 GOD12:GOD34 GXZ12:GXZ34 HHV12:HHV34 HRR12:HRR34 IBN12:IBN34 ILJ12:ILJ34 IVF12:IVF34 JFB12:JFB34 JOX12:JOX34 JYT12:JYT34 KIP12:KIP34 KSL12:KSL34 LCH12:LCH34 LMD12:LMD34 LVZ12:LVZ34 MFV12:MFV34 MPR12:MPR34 MZN12:MZN34 NJJ12:NJJ34 NTF12:NTF34 ODB12:ODB34 OMX12:OMX34 OWT12:OWT34 PGP12:PGP34 PQL12:PQL34 QAH12:QAH34 QKD12:QKD34 QTZ12:QTZ34 RDV12:RDV34 RNR12:RNR34 RXN12:RXN34 SHJ12:SHJ34 SRF12:SRF34 TBB12:TBB34 TKX12:TKX34 TUT12:TUT34 UEP12:UEP34 UOL12:UOL34 UYH12:UYH34 VID12:VID34 VRZ12:VRZ34 WBV12:WBV34 WLR12:WLR34 WVN12:WVN34 WVN983050:WVN983072 WLR983050:WLR983072 WBV983050:WBV983072 VRZ983050:VRZ983072 VID983050:VID983072 UYH983050:UYH983072 UOL983050:UOL983072 UEP983050:UEP983072 TUT983050:TUT983072 TKX983050:TKX983072 TBB983050:TBB983072 SRF983050:SRF983072 SHJ983050:SHJ983072 RXN983050:RXN983072 RNR983050:RNR983072 RDV983050:RDV983072 QTZ983050:QTZ983072 QKD983050:QKD983072 QAH983050:QAH983072 PQL983050:PQL983072 PGP983050:PGP983072 OWT983050:OWT983072 OMX983050:OMX983072 ODB983050:ODB983072 NTF983050:NTF983072 NJJ983050:NJJ983072 MZN983050:MZN983072 MPR983050:MPR983072 MFV983050:MFV983072 LVZ983050:LVZ983072 LMD983050:LMD983072 LCH983050:LCH983072 KSL983050:KSL983072 KIP983050:KIP983072 JYT983050:JYT983072 JOX983050:JOX983072 JFB983050:JFB983072 IVF983050:IVF983072 ILJ983050:ILJ983072 IBN983050:IBN983072 HRR983050:HRR983072 HHV983050:HHV983072 GXZ983050:GXZ983072 GOD983050:GOD983072 GEH983050:GEH983072 FUL983050:FUL983072 FKP983050:FKP983072 FAT983050:FAT983072 EQX983050:EQX983072 EHB983050:EHB983072 DXF983050:DXF983072 DNJ983050:DNJ983072 DDN983050:DDN983072 CTR983050:CTR983072 CJV983050:CJV983072 BZZ983050:BZZ983072 BQD983050:BQD983072 BGH983050:BGH983072 AWL983050:AWL983072 AMP983050:AMP983072 ACT983050:ACT983072 SX983050:SX983072 JB983050:JB983072 F983050:F983072 WVN917514:WVN917536 WLR917514:WLR917536 WBV917514:WBV917536 VRZ917514:VRZ917536 VID917514:VID917536 UYH917514:UYH917536 UOL917514:UOL917536 UEP917514:UEP917536 TUT917514:TUT917536 TKX917514:TKX917536 TBB917514:TBB917536 SRF917514:SRF917536 SHJ917514:SHJ917536 RXN917514:RXN917536 RNR917514:RNR917536 RDV917514:RDV917536 QTZ917514:QTZ917536 QKD917514:QKD917536 QAH917514:QAH917536 PQL917514:PQL917536 PGP917514:PGP917536 OWT917514:OWT917536 OMX917514:OMX917536 ODB917514:ODB917536 NTF917514:NTF917536 NJJ917514:NJJ917536 MZN917514:MZN917536 MPR917514:MPR917536 MFV917514:MFV917536 LVZ917514:LVZ917536 LMD917514:LMD917536 LCH917514:LCH917536 KSL917514:KSL917536 KIP917514:KIP917536 JYT917514:JYT917536 JOX917514:JOX917536 JFB917514:JFB917536 IVF917514:IVF917536 ILJ917514:ILJ917536 IBN917514:IBN917536 HRR917514:HRR917536 HHV917514:HHV917536 GXZ917514:GXZ917536 GOD917514:GOD917536 GEH917514:GEH917536 FUL917514:FUL917536 FKP917514:FKP917536 FAT917514:FAT917536 EQX917514:EQX917536 EHB917514:EHB917536 DXF917514:DXF917536 DNJ917514:DNJ917536 DDN917514:DDN917536 CTR917514:CTR917536 CJV917514:CJV917536 BZZ917514:BZZ917536 BQD917514:BQD917536 BGH917514:BGH917536 AWL917514:AWL917536 AMP917514:AMP917536 ACT917514:ACT917536 SX917514:SX917536 JB917514:JB917536 F917514:F917536 WVN851978:WVN852000 WLR851978:WLR852000 WBV851978:WBV852000 VRZ851978:VRZ852000 VID851978:VID852000 UYH851978:UYH852000 UOL851978:UOL852000 UEP851978:UEP852000 TUT851978:TUT852000 TKX851978:TKX852000 TBB851978:TBB852000 SRF851978:SRF852000 SHJ851978:SHJ852000 RXN851978:RXN852000 RNR851978:RNR852000 RDV851978:RDV852000 QTZ851978:QTZ852000 QKD851978:QKD852000 QAH851978:QAH852000 PQL851978:PQL852000 PGP851978:PGP852000 OWT851978:OWT852000 OMX851978:OMX852000 ODB851978:ODB852000 NTF851978:NTF852000 NJJ851978:NJJ852000 MZN851978:MZN852000 MPR851978:MPR852000 MFV851978:MFV852000 LVZ851978:LVZ852000 LMD851978:LMD852000 LCH851978:LCH852000 KSL851978:KSL852000 KIP851978:KIP852000 JYT851978:JYT852000 JOX851978:JOX852000 JFB851978:JFB852000 IVF851978:IVF852000 ILJ851978:ILJ852000 IBN851978:IBN852000 HRR851978:HRR852000 HHV851978:HHV852000 GXZ851978:GXZ852000 GOD851978:GOD852000 GEH851978:GEH852000 FUL851978:FUL852000 FKP851978:FKP852000 FAT851978:FAT852000 EQX851978:EQX852000 EHB851978:EHB852000 DXF851978:DXF852000 DNJ851978:DNJ852000 DDN851978:DDN852000 CTR851978:CTR852000 CJV851978:CJV852000 BZZ851978:BZZ852000 BQD851978:BQD852000 BGH851978:BGH852000 AWL851978:AWL852000 AMP851978:AMP852000 ACT851978:ACT852000 SX851978:SX852000 JB851978:JB852000 F851978:F852000 WVN786442:WVN786464 WLR786442:WLR786464 WBV786442:WBV786464 VRZ786442:VRZ786464 VID786442:VID786464 UYH786442:UYH786464 UOL786442:UOL786464 UEP786442:UEP786464 TUT786442:TUT786464 TKX786442:TKX786464 TBB786442:TBB786464 SRF786442:SRF786464 SHJ786442:SHJ786464 RXN786442:RXN786464 RNR786442:RNR786464 RDV786442:RDV786464 QTZ786442:QTZ786464 QKD786442:QKD786464 QAH786442:QAH786464 PQL786442:PQL786464 PGP786442:PGP786464 OWT786442:OWT786464 OMX786442:OMX786464 ODB786442:ODB786464 NTF786442:NTF786464 NJJ786442:NJJ786464 MZN786442:MZN786464 MPR786442:MPR786464 MFV786442:MFV786464 LVZ786442:LVZ786464 LMD786442:LMD786464 LCH786442:LCH786464 KSL786442:KSL786464 KIP786442:KIP786464 JYT786442:JYT786464 JOX786442:JOX786464 JFB786442:JFB786464 IVF786442:IVF786464 ILJ786442:ILJ786464 IBN786442:IBN786464 HRR786442:HRR786464 HHV786442:HHV786464 GXZ786442:GXZ786464 GOD786442:GOD786464 GEH786442:GEH786464 FUL786442:FUL786464 FKP786442:FKP786464 FAT786442:FAT786464 EQX786442:EQX786464 EHB786442:EHB786464 DXF786442:DXF786464 DNJ786442:DNJ786464 DDN786442:DDN786464 CTR786442:CTR786464 CJV786442:CJV786464 BZZ786442:BZZ786464 BQD786442:BQD786464 BGH786442:BGH786464 AWL786442:AWL786464 AMP786442:AMP786464 ACT786442:ACT786464 SX786442:SX786464 JB786442:JB786464 F786442:F786464 WVN720906:WVN720928 WLR720906:WLR720928 WBV720906:WBV720928 VRZ720906:VRZ720928 VID720906:VID720928 UYH720906:UYH720928 UOL720906:UOL720928 UEP720906:UEP720928 TUT720906:TUT720928 TKX720906:TKX720928 TBB720906:TBB720928 SRF720906:SRF720928 SHJ720906:SHJ720928 RXN720906:RXN720928 RNR720906:RNR720928 RDV720906:RDV720928 QTZ720906:QTZ720928 QKD720906:QKD720928 QAH720906:QAH720928 PQL720906:PQL720928 PGP720906:PGP720928 OWT720906:OWT720928 OMX720906:OMX720928 ODB720906:ODB720928 NTF720906:NTF720928 NJJ720906:NJJ720928 MZN720906:MZN720928 MPR720906:MPR720928 MFV720906:MFV720928 LVZ720906:LVZ720928 LMD720906:LMD720928 LCH720906:LCH720928 KSL720906:KSL720928 KIP720906:KIP720928 JYT720906:JYT720928 JOX720906:JOX720928 JFB720906:JFB720928 IVF720906:IVF720928 ILJ720906:ILJ720928 IBN720906:IBN720928 HRR720906:HRR720928 HHV720906:HHV720928 GXZ720906:GXZ720928 GOD720906:GOD720928 GEH720906:GEH720928 FUL720906:FUL720928 FKP720906:FKP720928 FAT720906:FAT720928 EQX720906:EQX720928 EHB720906:EHB720928 DXF720906:DXF720928 DNJ720906:DNJ720928 DDN720906:DDN720928 CTR720906:CTR720928 CJV720906:CJV720928 BZZ720906:BZZ720928 BQD720906:BQD720928 BGH720906:BGH720928 AWL720906:AWL720928 AMP720906:AMP720928 ACT720906:ACT720928 SX720906:SX720928 JB720906:JB720928 F720906:F720928 WVN655370:WVN655392 WLR655370:WLR655392 WBV655370:WBV655392 VRZ655370:VRZ655392 VID655370:VID655392 UYH655370:UYH655392 UOL655370:UOL655392 UEP655370:UEP655392 TUT655370:TUT655392 TKX655370:TKX655392 TBB655370:TBB655392 SRF655370:SRF655392 SHJ655370:SHJ655392 RXN655370:RXN655392 RNR655370:RNR655392 RDV655370:RDV655392 QTZ655370:QTZ655392 QKD655370:QKD655392 QAH655370:QAH655392 PQL655370:PQL655392 PGP655370:PGP655392 OWT655370:OWT655392 OMX655370:OMX655392 ODB655370:ODB655392 NTF655370:NTF655392 NJJ655370:NJJ655392 MZN655370:MZN655392 MPR655370:MPR655392 MFV655370:MFV655392 LVZ655370:LVZ655392 LMD655370:LMD655392 LCH655370:LCH655392 KSL655370:KSL655392 KIP655370:KIP655392 JYT655370:JYT655392 JOX655370:JOX655392 JFB655370:JFB655392 IVF655370:IVF655392 ILJ655370:ILJ655392 IBN655370:IBN655392 HRR655370:HRR655392 HHV655370:HHV655392 GXZ655370:GXZ655392 GOD655370:GOD655392 GEH655370:GEH655392 FUL655370:FUL655392 FKP655370:FKP655392 FAT655370:FAT655392 EQX655370:EQX655392 EHB655370:EHB655392 DXF655370:DXF655392 DNJ655370:DNJ655392 DDN655370:DDN655392 CTR655370:CTR655392 CJV655370:CJV655392 BZZ655370:BZZ655392 BQD655370:BQD655392 BGH655370:BGH655392 AWL655370:AWL655392 AMP655370:AMP655392 ACT655370:ACT655392 SX655370:SX655392 JB655370:JB655392 F655370:F655392 WVN589834:WVN589856 WLR589834:WLR589856 WBV589834:WBV589856 VRZ589834:VRZ589856 VID589834:VID589856 UYH589834:UYH589856 UOL589834:UOL589856 UEP589834:UEP589856 TUT589834:TUT589856 TKX589834:TKX589856 TBB589834:TBB589856 SRF589834:SRF589856 SHJ589834:SHJ589856 RXN589834:RXN589856 RNR589834:RNR589856 RDV589834:RDV589856 QTZ589834:QTZ589856 QKD589834:QKD589856 QAH589834:QAH589856 PQL589834:PQL589856 PGP589834:PGP589856 OWT589834:OWT589856 OMX589834:OMX589856 ODB589834:ODB589856 NTF589834:NTF589856 NJJ589834:NJJ589856 MZN589834:MZN589856 MPR589834:MPR589856 MFV589834:MFV589856 LVZ589834:LVZ589856 LMD589834:LMD589856 LCH589834:LCH589856 KSL589834:KSL589856 KIP589834:KIP589856 JYT589834:JYT589856 JOX589834:JOX589856 JFB589834:JFB589856 IVF589834:IVF589856 ILJ589834:ILJ589856 IBN589834:IBN589856 HRR589834:HRR589856 HHV589834:HHV589856 GXZ589834:GXZ589856 GOD589834:GOD589856 GEH589834:GEH589856 FUL589834:FUL589856 FKP589834:FKP589856 FAT589834:FAT589856 EQX589834:EQX589856 EHB589834:EHB589856 DXF589834:DXF589856 DNJ589834:DNJ589856 DDN589834:DDN589856 CTR589834:CTR589856 CJV589834:CJV589856 BZZ589834:BZZ589856 BQD589834:BQD589856 BGH589834:BGH589856 AWL589834:AWL589856 AMP589834:AMP589856 ACT589834:ACT589856 SX589834:SX589856 JB589834:JB589856 F589834:F589856 WVN524298:WVN524320 WLR524298:WLR524320 WBV524298:WBV524320 VRZ524298:VRZ524320 VID524298:VID524320 UYH524298:UYH524320 UOL524298:UOL524320 UEP524298:UEP524320 TUT524298:TUT524320 TKX524298:TKX524320 TBB524298:TBB524320 SRF524298:SRF524320 SHJ524298:SHJ524320 RXN524298:RXN524320 RNR524298:RNR524320 RDV524298:RDV524320 QTZ524298:QTZ524320 QKD524298:QKD524320 QAH524298:QAH524320 PQL524298:PQL524320 PGP524298:PGP524320 OWT524298:OWT524320 OMX524298:OMX524320 ODB524298:ODB524320 NTF524298:NTF524320 NJJ524298:NJJ524320 MZN524298:MZN524320 MPR524298:MPR524320 MFV524298:MFV524320 LVZ524298:LVZ524320 LMD524298:LMD524320 LCH524298:LCH524320 KSL524298:KSL524320 KIP524298:KIP524320 JYT524298:JYT524320 JOX524298:JOX524320 JFB524298:JFB524320 IVF524298:IVF524320 ILJ524298:ILJ524320 IBN524298:IBN524320 HRR524298:HRR524320 HHV524298:HHV524320 GXZ524298:GXZ524320 GOD524298:GOD524320 GEH524298:GEH524320 FUL524298:FUL524320 FKP524298:FKP524320 FAT524298:FAT524320 EQX524298:EQX524320 EHB524298:EHB524320 DXF524298:DXF524320 DNJ524298:DNJ524320 DDN524298:DDN524320 CTR524298:CTR524320 CJV524298:CJV524320 BZZ524298:BZZ524320 BQD524298:BQD524320 BGH524298:BGH524320 AWL524298:AWL524320 AMP524298:AMP524320 ACT524298:ACT524320 SX524298:SX524320 JB524298:JB524320 F524298:F524320 WVN458762:WVN458784 WLR458762:WLR458784 WBV458762:WBV458784 VRZ458762:VRZ458784 VID458762:VID458784 UYH458762:UYH458784 UOL458762:UOL458784 UEP458762:UEP458784 TUT458762:TUT458784 TKX458762:TKX458784 TBB458762:TBB458784 SRF458762:SRF458784 SHJ458762:SHJ458784 RXN458762:RXN458784 RNR458762:RNR458784 RDV458762:RDV458784 QTZ458762:QTZ458784 QKD458762:QKD458784 QAH458762:QAH458784 PQL458762:PQL458784 PGP458762:PGP458784 OWT458762:OWT458784 OMX458762:OMX458784 ODB458762:ODB458784 NTF458762:NTF458784 NJJ458762:NJJ458784 MZN458762:MZN458784 MPR458762:MPR458784 MFV458762:MFV458784 LVZ458762:LVZ458784 LMD458762:LMD458784 LCH458762:LCH458784 KSL458762:KSL458784 KIP458762:KIP458784 JYT458762:JYT458784 JOX458762:JOX458784 JFB458762:JFB458784 IVF458762:IVF458784 ILJ458762:ILJ458784 IBN458762:IBN458784 HRR458762:HRR458784 HHV458762:HHV458784 GXZ458762:GXZ458784 GOD458762:GOD458784 GEH458762:GEH458784 FUL458762:FUL458784 FKP458762:FKP458784 FAT458762:FAT458784 EQX458762:EQX458784 EHB458762:EHB458784 DXF458762:DXF458784 DNJ458762:DNJ458784 DDN458762:DDN458784 CTR458762:CTR458784 CJV458762:CJV458784 BZZ458762:BZZ458784 BQD458762:BQD458784 BGH458762:BGH458784 AWL458762:AWL458784 AMP458762:AMP458784 ACT458762:ACT458784 SX458762:SX458784 JB458762:JB458784 F458762:F458784 WVN393226:WVN393248 WLR393226:WLR393248 WBV393226:WBV393248 VRZ393226:VRZ393248 VID393226:VID393248 UYH393226:UYH393248 UOL393226:UOL393248 UEP393226:UEP393248 TUT393226:TUT393248 TKX393226:TKX393248 TBB393226:TBB393248 SRF393226:SRF393248 SHJ393226:SHJ393248 RXN393226:RXN393248 RNR393226:RNR393248 RDV393226:RDV393248 QTZ393226:QTZ393248 QKD393226:QKD393248 QAH393226:QAH393248 PQL393226:PQL393248 PGP393226:PGP393248 OWT393226:OWT393248 OMX393226:OMX393248 ODB393226:ODB393248 NTF393226:NTF393248 NJJ393226:NJJ393248 MZN393226:MZN393248 MPR393226:MPR393248 MFV393226:MFV393248 LVZ393226:LVZ393248 LMD393226:LMD393248 LCH393226:LCH393248 KSL393226:KSL393248 KIP393226:KIP393248 JYT393226:JYT393248 JOX393226:JOX393248 JFB393226:JFB393248 IVF393226:IVF393248 ILJ393226:ILJ393248 IBN393226:IBN393248 HRR393226:HRR393248 HHV393226:HHV393248 GXZ393226:GXZ393248 GOD393226:GOD393248 GEH393226:GEH393248 FUL393226:FUL393248 FKP393226:FKP393248 FAT393226:FAT393248 EQX393226:EQX393248 EHB393226:EHB393248 DXF393226:DXF393248 DNJ393226:DNJ393248 DDN393226:DDN393248 CTR393226:CTR393248 CJV393226:CJV393248 BZZ393226:BZZ393248 BQD393226:BQD393248 BGH393226:BGH393248 AWL393226:AWL393248 AMP393226:AMP393248 ACT393226:ACT393248 SX393226:SX393248 JB393226:JB393248 F393226:F393248 WVN327690:WVN327712 WLR327690:WLR327712 WBV327690:WBV327712 VRZ327690:VRZ327712 VID327690:VID327712 UYH327690:UYH327712 UOL327690:UOL327712 UEP327690:UEP327712 TUT327690:TUT327712 TKX327690:TKX327712 TBB327690:TBB327712 SRF327690:SRF327712 SHJ327690:SHJ327712 RXN327690:RXN327712 RNR327690:RNR327712 RDV327690:RDV327712 QTZ327690:QTZ327712 QKD327690:QKD327712 QAH327690:QAH327712 PQL327690:PQL327712 PGP327690:PGP327712 OWT327690:OWT327712 OMX327690:OMX327712 ODB327690:ODB327712 NTF327690:NTF327712 NJJ327690:NJJ327712 MZN327690:MZN327712 MPR327690:MPR327712 MFV327690:MFV327712 LVZ327690:LVZ327712 LMD327690:LMD327712 LCH327690:LCH327712 KSL327690:KSL327712 KIP327690:KIP327712 JYT327690:JYT327712 JOX327690:JOX327712 JFB327690:JFB327712 IVF327690:IVF327712 ILJ327690:ILJ327712 IBN327690:IBN327712 HRR327690:HRR327712 HHV327690:HHV327712 GXZ327690:GXZ327712 GOD327690:GOD327712 GEH327690:GEH327712 FUL327690:FUL327712 FKP327690:FKP327712 FAT327690:FAT327712 EQX327690:EQX327712 EHB327690:EHB327712 DXF327690:DXF327712 DNJ327690:DNJ327712 DDN327690:DDN327712 CTR327690:CTR327712 CJV327690:CJV327712 BZZ327690:BZZ327712 BQD327690:BQD327712 BGH327690:BGH327712 AWL327690:AWL327712 AMP327690:AMP327712 ACT327690:ACT327712 SX327690:SX327712 JB327690:JB327712 F327690:F327712 WVN262154:WVN262176 WLR262154:WLR262176 WBV262154:WBV262176 VRZ262154:VRZ262176 VID262154:VID262176 UYH262154:UYH262176 UOL262154:UOL262176 UEP262154:UEP262176 TUT262154:TUT262176 TKX262154:TKX262176 TBB262154:TBB262176 SRF262154:SRF262176 SHJ262154:SHJ262176 RXN262154:RXN262176 RNR262154:RNR262176 RDV262154:RDV262176 QTZ262154:QTZ262176 QKD262154:QKD262176 QAH262154:QAH262176 PQL262154:PQL262176 PGP262154:PGP262176 OWT262154:OWT262176 OMX262154:OMX262176 ODB262154:ODB262176 NTF262154:NTF262176 NJJ262154:NJJ262176 MZN262154:MZN262176 MPR262154:MPR262176 MFV262154:MFV262176 LVZ262154:LVZ262176 LMD262154:LMD262176 LCH262154:LCH262176 KSL262154:KSL262176 KIP262154:KIP262176 JYT262154:JYT262176 JOX262154:JOX262176 JFB262154:JFB262176 IVF262154:IVF262176 ILJ262154:ILJ262176 IBN262154:IBN262176 HRR262154:HRR262176 HHV262154:HHV262176 GXZ262154:GXZ262176 GOD262154:GOD262176 GEH262154:GEH262176 FUL262154:FUL262176 FKP262154:FKP262176 FAT262154:FAT262176 EQX262154:EQX262176 EHB262154:EHB262176 DXF262154:DXF262176 DNJ262154:DNJ262176 DDN262154:DDN262176 CTR262154:CTR262176 CJV262154:CJV262176 BZZ262154:BZZ262176 BQD262154:BQD262176 BGH262154:BGH262176 AWL262154:AWL262176 AMP262154:AMP262176 ACT262154:ACT262176 SX262154:SX262176 JB262154:JB262176 F262154:F262176 WVN196618:WVN196640 WLR196618:WLR196640 WBV196618:WBV196640 VRZ196618:VRZ196640 VID196618:VID196640 UYH196618:UYH196640 UOL196618:UOL196640 UEP196618:UEP196640 TUT196618:TUT196640 TKX196618:TKX196640 TBB196618:TBB196640 SRF196618:SRF196640 SHJ196618:SHJ196640 RXN196618:RXN196640 RNR196618:RNR196640 RDV196618:RDV196640 QTZ196618:QTZ196640 QKD196618:QKD196640 QAH196618:QAH196640 PQL196618:PQL196640 PGP196618:PGP196640 OWT196618:OWT196640 OMX196618:OMX196640 ODB196618:ODB196640 NTF196618:NTF196640 NJJ196618:NJJ196640 MZN196618:MZN196640 MPR196618:MPR196640 MFV196618:MFV196640 LVZ196618:LVZ196640 LMD196618:LMD196640 LCH196618:LCH196640 KSL196618:KSL196640 KIP196618:KIP196640 JYT196618:JYT196640 JOX196618:JOX196640 JFB196618:JFB196640 IVF196618:IVF196640 ILJ196618:ILJ196640 IBN196618:IBN196640 HRR196618:HRR196640 HHV196618:HHV196640 GXZ196618:GXZ196640 GOD196618:GOD196640 GEH196618:GEH196640 FUL196618:FUL196640 FKP196618:FKP196640 FAT196618:FAT196640 EQX196618:EQX196640 EHB196618:EHB196640 DXF196618:DXF196640 DNJ196618:DNJ196640 DDN196618:DDN196640 CTR196618:CTR196640 CJV196618:CJV196640 BZZ196618:BZZ196640 BQD196618:BQD196640 BGH196618:BGH196640 AWL196618:AWL196640 AMP196618:AMP196640 ACT196618:ACT196640 SX196618:SX196640 JB196618:JB196640 F196618:F196640 WVN131082:WVN131104 WLR131082:WLR131104 WBV131082:WBV131104 VRZ131082:VRZ131104 VID131082:VID131104 UYH131082:UYH131104 UOL131082:UOL131104 UEP131082:UEP131104 TUT131082:TUT131104 TKX131082:TKX131104 TBB131082:TBB131104 SRF131082:SRF131104 SHJ131082:SHJ131104 RXN131082:RXN131104 RNR131082:RNR131104 RDV131082:RDV131104 QTZ131082:QTZ131104 QKD131082:QKD131104 QAH131082:QAH131104 PQL131082:PQL131104 PGP131082:PGP131104 OWT131082:OWT131104 OMX131082:OMX131104 ODB131082:ODB131104 NTF131082:NTF131104 NJJ131082:NJJ131104 MZN131082:MZN131104 MPR131082:MPR131104 MFV131082:MFV131104 LVZ131082:LVZ131104 LMD131082:LMD131104 LCH131082:LCH131104 KSL131082:KSL131104 KIP131082:KIP131104 JYT131082:JYT131104 JOX131082:JOX131104 JFB131082:JFB131104 IVF131082:IVF131104 ILJ131082:ILJ131104 IBN131082:IBN131104 HRR131082:HRR131104 HHV131082:HHV131104 GXZ131082:GXZ131104 GOD131082:GOD131104 GEH131082:GEH131104 FUL131082:FUL131104 FKP131082:FKP131104 FAT131082:FAT131104 EQX131082:EQX131104 EHB131082:EHB131104 DXF131082:DXF131104 DNJ131082:DNJ131104 DDN131082:DDN131104 CTR131082:CTR131104 CJV131082:CJV131104 BZZ131082:BZZ131104 BQD131082:BQD131104 BGH131082:BGH131104 AWL131082:AWL131104 AMP131082:AMP131104 ACT131082:ACT131104 SX131082:SX131104 JB131082:JB131104 F131082:F131104 WVN65546:WVN65568 WLR65546:WLR65568 WBV65546:WBV65568 VRZ65546:VRZ65568 VID65546:VID65568 UYH65546:UYH65568 UOL65546:UOL65568 UEP65546:UEP65568 TUT65546:TUT65568 TKX65546:TKX65568 TBB65546:TBB65568 SRF65546:SRF65568 SHJ65546:SHJ65568 RXN65546:RXN65568 RNR65546:RNR65568 RDV65546:RDV65568 QTZ65546:QTZ65568 QKD65546:QKD65568 QAH65546:QAH65568 PQL65546:PQL65568 PGP65546:PGP65568 OWT65546:OWT65568 OMX65546:OMX65568 ODB65546:ODB65568 NTF65546:NTF65568 NJJ65546:NJJ65568 MZN65546:MZN65568 MPR65546:MPR65568 MFV65546:MFV65568 LVZ65546:LVZ65568 LMD65546:LMD65568 LCH65546:LCH65568 KSL65546:KSL65568 KIP65546:KIP65568 JYT65546:JYT65568 JOX65546:JOX65568 JFB65546:JFB65568 IVF65546:IVF65568 ILJ65546:ILJ65568 IBN65546:IBN65568 HRR65546:HRR65568 HHV65546:HHV65568 GXZ65546:GXZ65568 GOD65546:GOD65568 GEH65546:GEH65568 FUL65546:FUL65568 FKP65546:FKP65568 FAT65546:FAT65568 EQX65546:EQX65568 EHB65546:EHB65568 DXF65546:DXF65568 DNJ65546:DNJ65568 DDN65546:DDN65568 CTR65546:CTR65568 CJV65546:CJV65568 BZZ65546:BZZ65568 BQD65546:BQD65568 BGH65546:BGH65568 AWL65546:AWL65568 AMP65546:AMP65568 ACT65546:ACT65568 SX65546:SX65568" xr:uid="{319C6E89-F8F3-4A84-99BA-6EAA55EF4903}">
      <formula1>"1,2,3"</formula1>
    </dataValidation>
    <dataValidation type="list" allowBlank="1" showInputMessage="1" showErrorMessage="1" sqref="WVS983050:WVS983072 JG12:JG34 TC12:TC34 ACY12:ACY34 AMU12:AMU34 AWQ12:AWQ34 BGM12:BGM34 BQI12:BQI34 CAE12:CAE34 CKA12:CKA34 CTW12:CTW34 DDS12:DDS34 DNO12:DNO34 DXK12:DXK34 EHG12:EHG34 ERC12:ERC34 FAY12:FAY34 FKU12:FKU34 FUQ12:FUQ34 GEM12:GEM34 GOI12:GOI34 GYE12:GYE34 HIA12:HIA34 HRW12:HRW34 IBS12:IBS34 ILO12:ILO34 IVK12:IVK34 JFG12:JFG34 JPC12:JPC34 JYY12:JYY34 KIU12:KIU34 KSQ12:KSQ34 LCM12:LCM34 LMI12:LMI34 LWE12:LWE34 MGA12:MGA34 MPW12:MPW34 MZS12:MZS34 NJO12:NJO34 NTK12:NTK34 ODG12:ODG34 ONC12:ONC34 OWY12:OWY34 PGU12:PGU34 PQQ12:PQQ34 QAM12:QAM34 QKI12:QKI34 QUE12:QUE34 REA12:REA34 RNW12:RNW34 RXS12:RXS34 SHO12:SHO34 SRK12:SRK34 TBG12:TBG34 TLC12:TLC34 TUY12:TUY34 UEU12:UEU34 UOQ12:UOQ34 UYM12:UYM34 VII12:VII34 VSE12:VSE34 WCA12:WCA34 WLW12:WLW34 WVS12:WVS34 WLW983050:WLW983072 WCA983050:WCA983072 VSE983050:VSE983072 VII983050:VII983072 UYM983050:UYM983072 UOQ983050:UOQ983072 UEU983050:UEU983072 TUY983050:TUY983072 TLC983050:TLC983072 TBG983050:TBG983072 SRK983050:SRK983072 SHO983050:SHO983072 RXS983050:RXS983072 RNW983050:RNW983072 REA983050:REA983072 QUE983050:QUE983072 QKI983050:QKI983072 QAM983050:QAM983072 PQQ983050:PQQ983072 PGU983050:PGU983072 OWY983050:OWY983072 ONC983050:ONC983072 ODG983050:ODG983072 NTK983050:NTK983072 NJO983050:NJO983072 MZS983050:MZS983072 MPW983050:MPW983072 MGA983050:MGA983072 LWE983050:LWE983072 LMI983050:LMI983072 LCM983050:LCM983072 KSQ983050:KSQ983072 KIU983050:KIU983072 JYY983050:JYY983072 JPC983050:JPC983072 JFG983050:JFG983072 IVK983050:IVK983072 ILO983050:ILO983072 IBS983050:IBS983072 HRW983050:HRW983072 HIA983050:HIA983072 GYE983050:GYE983072 GOI983050:GOI983072 GEM983050:GEM983072 FUQ983050:FUQ983072 FKU983050:FKU983072 FAY983050:FAY983072 ERC983050:ERC983072 EHG983050:EHG983072 DXK983050:DXK983072 DNO983050:DNO983072 DDS983050:DDS983072 CTW983050:CTW983072 CKA983050:CKA983072 CAE983050:CAE983072 BQI983050:BQI983072 BGM983050:BGM983072 AWQ983050:AWQ983072 AMU983050:AMU983072 ACY983050:ACY983072 TC983050:TC983072 JG983050:JG983072 K983050:K983072 WVS917514:WVS917536 WLW917514:WLW917536 WCA917514:WCA917536 VSE917514:VSE917536 VII917514:VII917536 UYM917514:UYM917536 UOQ917514:UOQ917536 UEU917514:UEU917536 TUY917514:TUY917536 TLC917514:TLC917536 TBG917514:TBG917536 SRK917514:SRK917536 SHO917514:SHO917536 RXS917514:RXS917536 RNW917514:RNW917536 REA917514:REA917536 QUE917514:QUE917536 QKI917514:QKI917536 QAM917514:QAM917536 PQQ917514:PQQ917536 PGU917514:PGU917536 OWY917514:OWY917536 ONC917514:ONC917536 ODG917514:ODG917536 NTK917514:NTK917536 NJO917514:NJO917536 MZS917514:MZS917536 MPW917514:MPW917536 MGA917514:MGA917536 LWE917514:LWE917536 LMI917514:LMI917536 LCM917514:LCM917536 KSQ917514:KSQ917536 KIU917514:KIU917536 JYY917514:JYY917536 JPC917514:JPC917536 JFG917514:JFG917536 IVK917514:IVK917536 ILO917514:ILO917536 IBS917514:IBS917536 HRW917514:HRW917536 HIA917514:HIA917536 GYE917514:GYE917536 GOI917514:GOI917536 GEM917514:GEM917536 FUQ917514:FUQ917536 FKU917514:FKU917536 FAY917514:FAY917536 ERC917514:ERC917536 EHG917514:EHG917536 DXK917514:DXK917536 DNO917514:DNO917536 DDS917514:DDS917536 CTW917514:CTW917536 CKA917514:CKA917536 CAE917514:CAE917536 BQI917514:BQI917536 BGM917514:BGM917536 AWQ917514:AWQ917536 AMU917514:AMU917536 ACY917514:ACY917536 TC917514:TC917536 JG917514:JG917536 K917514:K917536 WVS851978:WVS852000 WLW851978:WLW852000 WCA851978:WCA852000 VSE851978:VSE852000 VII851978:VII852000 UYM851978:UYM852000 UOQ851978:UOQ852000 UEU851978:UEU852000 TUY851978:TUY852000 TLC851978:TLC852000 TBG851978:TBG852000 SRK851978:SRK852000 SHO851978:SHO852000 RXS851978:RXS852000 RNW851978:RNW852000 REA851978:REA852000 QUE851978:QUE852000 QKI851978:QKI852000 QAM851978:QAM852000 PQQ851978:PQQ852000 PGU851978:PGU852000 OWY851978:OWY852000 ONC851978:ONC852000 ODG851978:ODG852000 NTK851978:NTK852000 NJO851978:NJO852000 MZS851978:MZS852000 MPW851978:MPW852000 MGA851978:MGA852000 LWE851978:LWE852000 LMI851978:LMI852000 LCM851978:LCM852000 KSQ851978:KSQ852000 KIU851978:KIU852000 JYY851978:JYY852000 JPC851978:JPC852000 JFG851978:JFG852000 IVK851978:IVK852000 ILO851978:ILO852000 IBS851978:IBS852000 HRW851978:HRW852000 HIA851978:HIA852000 GYE851978:GYE852000 GOI851978:GOI852000 GEM851978:GEM852000 FUQ851978:FUQ852000 FKU851978:FKU852000 FAY851978:FAY852000 ERC851978:ERC852000 EHG851978:EHG852000 DXK851978:DXK852000 DNO851978:DNO852000 DDS851978:DDS852000 CTW851978:CTW852000 CKA851978:CKA852000 CAE851978:CAE852000 BQI851978:BQI852000 BGM851978:BGM852000 AWQ851978:AWQ852000 AMU851978:AMU852000 ACY851978:ACY852000 TC851978:TC852000 JG851978:JG852000 K851978:K852000 WVS786442:WVS786464 WLW786442:WLW786464 WCA786442:WCA786464 VSE786442:VSE786464 VII786442:VII786464 UYM786442:UYM786464 UOQ786442:UOQ786464 UEU786442:UEU786464 TUY786442:TUY786464 TLC786442:TLC786464 TBG786442:TBG786464 SRK786442:SRK786464 SHO786442:SHO786464 RXS786442:RXS786464 RNW786442:RNW786464 REA786442:REA786464 QUE786442:QUE786464 QKI786442:QKI786464 QAM786442:QAM786464 PQQ786442:PQQ786464 PGU786442:PGU786464 OWY786442:OWY786464 ONC786442:ONC786464 ODG786442:ODG786464 NTK786442:NTK786464 NJO786442:NJO786464 MZS786442:MZS786464 MPW786442:MPW786464 MGA786442:MGA786464 LWE786442:LWE786464 LMI786442:LMI786464 LCM786442:LCM786464 KSQ786442:KSQ786464 KIU786442:KIU786464 JYY786442:JYY786464 JPC786442:JPC786464 JFG786442:JFG786464 IVK786442:IVK786464 ILO786442:ILO786464 IBS786442:IBS786464 HRW786442:HRW786464 HIA786442:HIA786464 GYE786442:GYE786464 GOI786442:GOI786464 GEM786442:GEM786464 FUQ786442:FUQ786464 FKU786442:FKU786464 FAY786442:FAY786464 ERC786442:ERC786464 EHG786442:EHG786464 DXK786442:DXK786464 DNO786442:DNO786464 DDS786442:DDS786464 CTW786442:CTW786464 CKA786442:CKA786464 CAE786442:CAE786464 BQI786442:BQI786464 BGM786442:BGM786464 AWQ786442:AWQ786464 AMU786442:AMU786464 ACY786442:ACY786464 TC786442:TC786464 JG786442:JG786464 K786442:K786464 WVS720906:WVS720928 WLW720906:WLW720928 WCA720906:WCA720928 VSE720906:VSE720928 VII720906:VII720928 UYM720906:UYM720928 UOQ720906:UOQ720928 UEU720906:UEU720928 TUY720906:TUY720928 TLC720906:TLC720928 TBG720906:TBG720928 SRK720906:SRK720928 SHO720906:SHO720928 RXS720906:RXS720928 RNW720906:RNW720928 REA720906:REA720928 QUE720906:QUE720928 QKI720906:QKI720928 QAM720906:QAM720928 PQQ720906:PQQ720928 PGU720906:PGU720928 OWY720906:OWY720928 ONC720906:ONC720928 ODG720906:ODG720928 NTK720906:NTK720928 NJO720906:NJO720928 MZS720906:MZS720928 MPW720906:MPW720928 MGA720906:MGA720928 LWE720906:LWE720928 LMI720906:LMI720928 LCM720906:LCM720928 KSQ720906:KSQ720928 KIU720906:KIU720928 JYY720906:JYY720928 JPC720906:JPC720928 JFG720906:JFG720928 IVK720906:IVK720928 ILO720906:ILO720928 IBS720906:IBS720928 HRW720906:HRW720928 HIA720906:HIA720928 GYE720906:GYE720928 GOI720906:GOI720928 GEM720906:GEM720928 FUQ720906:FUQ720928 FKU720906:FKU720928 FAY720906:FAY720928 ERC720906:ERC720928 EHG720906:EHG720928 DXK720906:DXK720928 DNO720906:DNO720928 DDS720906:DDS720928 CTW720906:CTW720928 CKA720906:CKA720928 CAE720906:CAE720928 BQI720906:BQI720928 BGM720906:BGM720928 AWQ720906:AWQ720928 AMU720906:AMU720928 ACY720906:ACY720928 TC720906:TC720928 JG720906:JG720928 K720906:K720928 WVS655370:WVS655392 WLW655370:WLW655392 WCA655370:WCA655392 VSE655370:VSE655392 VII655370:VII655392 UYM655370:UYM655392 UOQ655370:UOQ655392 UEU655370:UEU655392 TUY655370:TUY655392 TLC655370:TLC655392 TBG655370:TBG655392 SRK655370:SRK655392 SHO655370:SHO655392 RXS655370:RXS655392 RNW655370:RNW655392 REA655370:REA655392 QUE655370:QUE655392 QKI655370:QKI655392 QAM655370:QAM655392 PQQ655370:PQQ655392 PGU655370:PGU655392 OWY655370:OWY655392 ONC655370:ONC655392 ODG655370:ODG655392 NTK655370:NTK655392 NJO655370:NJO655392 MZS655370:MZS655392 MPW655370:MPW655392 MGA655370:MGA655392 LWE655370:LWE655392 LMI655370:LMI655392 LCM655370:LCM655392 KSQ655370:KSQ655392 KIU655370:KIU655392 JYY655370:JYY655392 JPC655370:JPC655392 JFG655370:JFG655392 IVK655370:IVK655392 ILO655370:ILO655392 IBS655370:IBS655392 HRW655370:HRW655392 HIA655370:HIA655392 GYE655370:GYE655392 GOI655370:GOI655392 GEM655370:GEM655392 FUQ655370:FUQ655392 FKU655370:FKU655392 FAY655370:FAY655392 ERC655370:ERC655392 EHG655370:EHG655392 DXK655370:DXK655392 DNO655370:DNO655392 DDS655370:DDS655392 CTW655370:CTW655392 CKA655370:CKA655392 CAE655370:CAE655392 BQI655370:BQI655392 BGM655370:BGM655392 AWQ655370:AWQ655392 AMU655370:AMU655392 ACY655370:ACY655392 TC655370:TC655392 JG655370:JG655392 K655370:K655392 WVS589834:WVS589856 WLW589834:WLW589856 WCA589834:WCA589856 VSE589834:VSE589856 VII589834:VII589856 UYM589834:UYM589856 UOQ589834:UOQ589856 UEU589834:UEU589856 TUY589834:TUY589856 TLC589834:TLC589856 TBG589834:TBG589856 SRK589834:SRK589856 SHO589834:SHO589856 RXS589834:RXS589856 RNW589834:RNW589856 REA589834:REA589856 QUE589834:QUE589856 QKI589834:QKI589856 QAM589834:QAM589856 PQQ589834:PQQ589856 PGU589834:PGU589856 OWY589834:OWY589856 ONC589834:ONC589856 ODG589834:ODG589856 NTK589834:NTK589856 NJO589834:NJO589856 MZS589834:MZS589856 MPW589834:MPW589856 MGA589834:MGA589856 LWE589834:LWE589856 LMI589834:LMI589856 LCM589834:LCM589856 KSQ589834:KSQ589856 KIU589834:KIU589856 JYY589834:JYY589856 JPC589834:JPC589856 JFG589834:JFG589856 IVK589834:IVK589856 ILO589834:ILO589856 IBS589834:IBS589856 HRW589834:HRW589856 HIA589834:HIA589856 GYE589834:GYE589856 GOI589834:GOI589856 GEM589834:GEM589856 FUQ589834:FUQ589856 FKU589834:FKU589856 FAY589834:FAY589856 ERC589834:ERC589856 EHG589834:EHG589856 DXK589834:DXK589856 DNO589834:DNO589856 DDS589834:DDS589856 CTW589834:CTW589856 CKA589834:CKA589856 CAE589834:CAE589856 BQI589834:BQI589856 BGM589834:BGM589856 AWQ589834:AWQ589856 AMU589834:AMU589856 ACY589834:ACY589856 TC589834:TC589856 JG589834:JG589856 K589834:K589856 WVS524298:WVS524320 WLW524298:WLW524320 WCA524298:WCA524320 VSE524298:VSE524320 VII524298:VII524320 UYM524298:UYM524320 UOQ524298:UOQ524320 UEU524298:UEU524320 TUY524298:TUY524320 TLC524298:TLC524320 TBG524298:TBG524320 SRK524298:SRK524320 SHO524298:SHO524320 RXS524298:RXS524320 RNW524298:RNW524320 REA524298:REA524320 QUE524298:QUE524320 QKI524298:QKI524320 QAM524298:QAM524320 PQQ524298:PQQ524320 PGU524298:PGU524320 OWY524298:OWY524320 ONC524298:ONC524320 ODG524298:ODG524320 NTK524298:NTK524320 NJO524298:NJO524320 MZS524298:MZS524320 MPW524298:MPW524320 MGA524298:MGA524320 LWE524298:LWE524320 LMI524298:LMI524320 LCM524298:LCM524320 KSQ524298:KSQ524320 KIU524298:KIU524320 JYY524298:JYY524320 JPC524298:JPC524320 JFG524298:JFG524320 IVK524298:IVK524320 ILO524298:ILO524320 IBS524298:IBS524320 HRW524298:HRW524320 HIA524298:HIA524320 GYE524298:GYE524320 GOI524298:GOI524320 GEM524298:GEM524320 FUQ524298:FUQ524320 FKU524298:FKU524320 FAY524298:FAY524320 ERC524298:ERC524320 EHG524298:EHG524320 DXK524298:DXK524320 DNO524298:DNO524320 DDS524298:DDS524320 CTW524298:CTW524320 CKA524298:CKA524320 CAE524298:CAE524320 BQI524298:BQI524320 BGM524298:BGM524320 AWQ524298:AWQ524320 AMU524298:AMU524320 ACY524298:ACY524320 TC524298:TC524320 JG524298:JG524320 K524298:K524320 WVS458762:WVS458784 WLW458762:WLW458784 WCA458762:WCA458784 VSE458762:VSE458784 VII458762:VII458784 UYM458762:UYM458784 UOQ458762:UOQ458784 UEU458762:UEU458784 TUY458762:TUY458784 TLC458762:TLC458784 TBG458762:TBG458784 SRK458762:SRK458784 SHO458762:SHO458784 RXS458762:RXS458784 RNW458762:RNW458784 REA458762:REA458784 QUE458762:QUE458784 QKI458762:QKI458784 QAM458762:QAM458784 PQQ458762:PQQ458784 PGU458762:PGU458784 OWY458762:OWY458784 ONC458762:ONC458784 ODG458762:ODG458784 NTK458762:NTK458784 NJO458762:NJO458784 MZS458762:MZS458784 MPW458762:MPW458784 MGA458762:MGA458784 LWE458762:LWE458784 LMI458762:LMI458784 LCM458762:LCM458784 KSQ458762:KSQ458784 KIU458762:KIU458784 JYY458762:JYY458784 JPC458762:JPC458784 JFG458762:JFG458784 IVK458762:IVK458784 ILO458762:ILO458784 IBS458762:IBS458784 HRW458762:HRW458784 HIA458762:HIA458784 GYE458762:GYE458784 GOI458762:GOI458784 GEM458762:GEM458784 FUQ458762:FUQ458784 FKU458762:FKU458784 FAY458762:FAY458784 ERC458762:ERC458784 EHG458762:EHG458784 DXK458762:DXK458784 DNO458762:DNO458784 DDS458762:DDS458784 CTW458762:CTW458784 CKA458762:CKA458784 CAE458762:CAE458784 BQI458762:BQI458784 BGM458762:BGM458784 AWQ458762:AWQ458784 AMU458762:AMU458784 ACY458762:ACY458784 TC458762:TC458784 JG458762:JG458784 K458762:K458784 WVS393226:WVS393248 WLW393226:WLW393248 WCA393226:WCA393248 VSE393226:VSE393248 VII393226:VII393248 UYM393226:UYM393248 UOQ393226:UOQ393248 UEU393226:UEU393248 TUY393226:TUY393248 TLC393226:TLC393248 TBG393226:TBG393248 SRK393226:SRK393248 SHO393226:SHO393248 RXS393226:RXS393248 RNW393226:RNW393248 REA393226:REA393248 QUE393226:QUE393248 QKI393226:QKI393248 QAM393226:QAM393248 PQQ393226:PQQ393248 PGU393226:PGU393248 OWY393226:OWY393248 ONC393226:ONC393248 ODG393226:ODG393248 NTK393226:NTK393248 NJO393226:NJO393248 MZS393226:MZS393248 MPW393226:MPW393248 MGA393226:MGA393248 LWE393226:LWE393248 LMI393226:LMI393248 LCM393226:LCM393248 KSQ393226:KSQ393248 KIU393226:KIU393248 JYY393226:JYY393248 JPC393226:JPC393248 JFG393226:JFG393248 IVK393226:IVK393248 ILO393226:ILO393248 IBS393226:IBS393248 HRW393226:HRW393248 HIA393226:HIA393248 GYE393226:GYE393248 GOI393226:GOI393248 GEM393226:GEM393248 FUQ393226:FUQ393248 FKU393226:FKU393248 FAY393226:FAY393248 ERC393226:ERC393248 EHG393226:EHG393248 DXK393226:DXK393248 DNO393226:DNO393248 DDS393226:DDS393248 CTW393226:CTW393248 CKA393226:CKA393248 CAE393226:CAE393248 BQI393226:BQI393248 BGM393226:BGM393248 AWQ393226:AWQ393248 AMU393226:AMU393248 ACY393226:ACY393248 TC393226:TC393248 JG393226:JG393248 K393226:K393248 WVS327690:WVS327712 WLW327690:WLW327712 WCA327690:WCA327712 VSE327690:VSE327712 VII327690:VII327712 UYM327690:UYM327712 UOQ327690:UOQ327712 UEU327690:UEU327712 TUY327690:TUY327712 TLC327690:TLC327712 TBG327690:TBG327712 SRK327690:SRK327712 SHO327690:SHO327712 RXS327690:RXS327712 RNW327690:RNW327712 REA327690:REA327712 QUE327690:QUE327712 QKI327690:QKI327712 QAM327690:QAM327712 PQQ327690:PQQ327712 PGU327690:PGU327712 OWY327690:OWY327712 ONC327690:ONC327712 ODG327690:ODG327712 NTK327690:NTK327712 NJO327690:NJO327712 MZS327690:MZS327712 MPW327690:MPW327712 MGA327690:MGA327712 LWE327690:LWE327712 LMI327690:LMI327712 LCM327690:LCM327712 KSQ327690:KSQ327712 KIU327690:KIU327712 JYY327690:JYY327712 JPC327690:JPC327712 JFG327690:JFG327712 IVK327690:IVK327712 ILO327690:ILO327712 IBS327690:IBS327712 HRW327690:HRW327712 HIA327690:HIA327712 GYE327690:GYE327712 GOI327690:GOI327712 GEM327690:GEM327712 FUQ327690:FUQ327712 FKU327690:FKU327712 FAY327690:FAY327712 ERC327690:ERC327712 EHG327690:EHG327712 DXK327690:DXK327712 DNO327690:DNO327712 DDS327690:DDS327712 CTW327690:CTW327712 CKA327690:CKA327712 CAE327690:CAE327712 BQI327690:BQI327712 BGM327690:BGM327712 AWQ327690:AWQ327712 AMU327690:AMU327712 ACY327690:ACY327712 TC327690:TC327712 JG327690:JG327712 K327690:K327712 WVS262154:WVS262176 WLW262154:WLW262176 WCA262154:WCA262176 VSE262154:VSE262176 VII262154:VII262176 UYM262154:UYM262176 UOQ262154:UOQ262176 UEU262154:UEU262176 TUY262154:TUY262176 TLC262154:TLC262176 TBG262154:TBG262176 SRK262154:SRK262176 SHO262154:SHO262176 RXS262154:RXS262176 RNW262154:RNW262176 REA262154:REA262176 QUE262154:QUE262176 QKI262154:QKI262176 QAM262154:QAM262176 PQQ262154:PQQ262176 PGU262154:PGU262176 OWY262154:OWY262176 ONC262154:ONC262176 ODG262154:ODG262176 NTK262154:NTK262176 NJO262154:NJO262176 MZS262154:MZS262176 MPW262154:MPW262176 MGA262154:MGA262176 LWE262154:LWE262176 LMI262154:LMI262176 LCM262154:LCM262176 KSQ262154:KSQ262176 KIU262154:KIU262176 JYY262154:JYY262176 JPC262154:JPC262176 JFG262154:JFG262176 IVK262154:IVK262176 ILO262154:ILO262176 IBS262154:IBS262176 HRW262154:HRW262176 HIA262154:HIA262176 GYE262154:GYE262176 GOI262154:GOI262176 GEM262154:GEM262176 FUQ262154:FUQ262176 FKU262154:FKU262176 FAY262154:FAY262176 ERC262154:ERC262176 EHG262154:EHG262176 DXK262154:DXK262176 DNO262154:DNO262176 DDS262154:DDS262176 CTW262154:CTW262176 CKA262154:CKA262176 CAE262154:CAE262176 BQI262154:BQI262176 BGM262154:BGM262176 AWQ262154:AWQ262176 AMU262154:AMU262176 ACY262154:ACY262176 TC262154:TC262176 JG262154:JG262176 K262154:K262176 WVS196618:WVS196640 WLW196618:WLW196640 WCA196618:WCA196640 VSE196618:VSE196640 VII196618:VII196640 UYM196618:UYM196640 UOQ196618:UOQ196640 UEU196618:UEU196640 TUY196618:TUY196640 TLC196618:TLC196640 TBG196618:TBG196640 SRK196618:SRK196640 SHO196618:SHO196640 RXS196618:RXS196640 RNW196618:RNW196640 REA196618:REA196640 QUE196618:QUE196640 QKI196618:QKI196640 QAM196618:QAM196640 PQQ196618:PQQ196640 PGU196618:PGU196640 OWY196618:OWY196640 ONC196618:ONC196640 ODG196618:ODG196640 NTK196618:NTK196640 NJO196618:NJO196640 MZS196618:MZS196640 MPW196618:MPW196640 MGA196618:MGA196640 LWE196618:LWE196640 LMI196618:LMI196640 LCM196618:LCM196640 KSQ196618:KSQ196640 KIU196618:KIU196640 JYY196618:JYY196640 JPC196618:JPC196640 JFG196618:JFG196640 IVK196618:IVK196640 ILO196618:ILO196640 IBS196618:IBS196640 HRW196618:HRW196640 HIA196618:HIA196640 GYE196618:GYE196640 GOI196618:GOI196640 GEM196618:GEM196640 FUQ196618:FUQ196640 FKU196618:FKU196640 FAY196618:FAY196640 ERC196618:ERC196640 EHG196618:EHG196640 DXK196618:DXK196640 DNO196618:DNO196640 DDS196618:DDS196640 CTW196618:CTW196640 CKA196618:CKA196640 CAE196618:CAE196640 BQI196618:BQI196640 BGM196618:BGM196640 AWQ196618:AWQ196640 AMU196618:AMU196640 ACY196618:ACY196640 TC196618:TC196640 JG196618:JG196640 K196618:K196640 WVS131082:WVS131104 WLW131082:WLW131104 WCA131082:WCA131104 VSE131082:VSE131104 VII131082:VII131104 UYM131082:UYM131104 UOQ131082:UOQ131104 UEU131082:UEU131104 TUY131082:TUY131104 TLC131082:TLC131104 TBG131082:TBG131104 SRK131082:SRK131104 SHO131082:SHO131104 RXS131082:RXS131104 RNW131082:RNW131104 REA131082:REA131104 QUE131082:QUE131104 QKI131082:QKI131104 QAM131082:QAM131104 PQQ131082:PQQ131104 PGU131082:PGU131104 OWY131082:OWY131104 ONC131082:ONC131104 ODG131082:ODG131104 NTK131082:NTK131104 NJO131082:NJO131104 MZS131082:MZS131104 MPW131082:MPW131104 MGA131082:MGA131104 LWE131082:LWE131104 LMI131082:LMI131104 LCM131082:LCM131104 KSQ131082:KSQ131104 KIU131082:KIU131104 JYY131082:JYY131104 JPC131082:JPC131104 JFG131082:JFG131104 IVK131082:IVK131104 ILO131082:ILO131104 IBS131082:IBS131104 HRW131082:HRW131104 HIA131082:HIA131104 GYE131082:GYE131104 GOI131082:GOI131104 GEM131082:GEM131104 FUQ131082:FUQ131104 FKU131082:FKU131104 FAY131082:FAY131104 ERC131082:ERC131104 EHG131082:EHG131104 DXK131082:DXK131104 DNO131082:DNO131104 DDS131082:DDS131104 CTW131082:CTW131104 CKA131082:CKA131104 CAE131082:CAE131104 BQI131082:BQI131104 BGM131082:BGM131104 AWQ131082:AWQ131104 AMU131082:AMU131104 ACY131082:ACY131104 TC131082:TC131104 JG131082:JG131104 K131082:K131104 WVS65546:WVS65568 WLW65546:WLW65568 WCA65546:WCA65568 VSE65546:VSE65568 VII65546:VII65568 UYM65546:UYM65568 UOQ65546:UOQ65568 UEU65546:UEU65568 TUY65546:TUY65568 TLC65546:TLC65568 TBG65546:TBG65568 SRK65546:SRK65568 SHO65546:SHO65568 RXS65546:RXS65568 RNW65546:RNW65568 REA65546:REA65568 QUE65546:QUE65568 QKI65546:QKI65568 QAM65546:QAM65568 PQQ65546:PQQ65568 PGU65546:PGU65568 OWY65546:OWY65568 ONC65546:ONC65568 ODG65546:ODG65568 NTK65546:NTK65568 NJO65546:NJO65568 MZS65546:MZS65568 MPW65546:MPW65568 MGA65546:MGA65568 LWE65546:LWE65568 LMI65546:LMI65568 LCM65546:LCM65568 KSQ65546:KSQ65568 KIU65546:KIU65568 JYY65546:JYY65568 JPC65546:JPC65568 JFG65546:JFG65568 IVK65546:IVK65568 ILO65546:ILO65568 IBS65546:IBS65568 HRW65546:HRW65568 HIA65546:HIA65568 GYE65546:GYE65568 GOI65546:GOI65568 GEM65546:GEM65568 FUQ65546:FUQ65568 FKU65546:FKU65568 FAY65546:FAY65568 ERC65546:ERC65568 EHG65546:EHG65568 DXK65546:DXK65568 DNO65546:DNO65568 DDS65546:DDS65568 CTW65546:CTW65568 CKA65546:CKA65568 CAE65546:CAE65568 BQI65546:BQI65568 BGM65546:BGM65568 AWQ65546:AWQ65568 AMU65546:AMU65568 ACY65546:ACY65568 TC65546:TC65568 JG65546:JG65568 K65546:K65568" xr:uid="{627B0902-03A7-498C-B6F4-01E73C6A8C08}">
      <formula1>"2年1位,2年2位,2年3位,2年ﾍﾞｽﾄ8,1年1位,1年2位,1年3位"</formula1>
    </dataValidation>
    <dataValidation type="list" allowBlank="1" showInputMessage="1" showErrorMessage="1" sqref="C12:C34" xr:uid="{E388DA89-DE02-4313-9BEE-A0D142E8138C}">
      <formula1>"48,52,57,63,70,78,78超"</formula1>
    </dataValidation>
    <dataValidation type="list" allowBlank="1" showInputMessage="1" showErrorMessage="1" sqref="K12:K34" xr:uid="{32E71C6A-9CC3-4DF9-BFD4-1A416344E7D3}">
      <formula1>"1位,2位,3位"</formula1>
    </dataValidation>
  </dataValidations>
  <pageMargins left="0.31496062992125984" right="0.39370078740157483" top="0.55118110236220474" bottom="0.6692913385826772" header="0.51181102362204722" footer="0.51181102362204722"/>
  <pageSetup paperSize="9"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Drop Down 1">
              <controlPr defaultSize="0" print="0" autoLine="0" autoPict="0">
                <anchor>
                  <from>
                    <xdr:col>11</xdr:col>
                    <xdr:colOff>152400</xdr:colOff>
                    <xdr:row>4</xdr:row>
                    <xdr:rowOff>38100</xdr:rowOff>
                  </from>
                  <to>
                    <xdr:col>13</xdr:col>
                    <xdr:colOff>152400</xdr:colOff>
                    <xdr:row>5</xdr:row>
                    <xdr:rowOff>106680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errorStyle="warning" imeMode="halfAlpha" allowBlank="1" showDropDown="1" showInputMessage="1" showErrorMessage="1" error="専門部番号を確認して入力してください。" xr:uid="{B9B44A5C-3C15-4141-BB32-2A76F208B72D}">
          <x14:formula1>
            <xm:f>専門部番号!$R$3:$R$62</xm:f>
          </x14:formula1>
          <xm:sqref>J12:J34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9C107-F96D-40A6-9877-2F1670B2273B}">
  <dimension ref="A1:M48"/>
  <sheetViews>
    <sheetView topLeftCell="A22" zoomScaleNormal="100" workbookViewId="0">
      <selection activeCell="E27" sqref="E27"/>
    </sheetView>
  </sheetViews>
  <sheetFormatPr defaultRowHeight="13.2" x14ac:dyDescent="0.2"/>
  <cols>
    <col min="1" max="1" width="3.88671875" customWidth="1"/>
    <col min="2" max="2" width="8.44140625" customWidth="1"/>
    <col min="3" max="3" width="24.109375" customWidth="1"/>
    <col min="7" max="7" width="21.33203125" customWidth="1"/>
    <col min="8" max="8" width="11.21875" customWidth="1"/>
    <col min="9" max="9" width="1.88671875" customWidth="1"/>
    <col min="11" max="11" width="2.77734375" customWidth="1"/>
    <col min="12" max="12" width="10.44140625" bestFit="1" customWidth="1"/>
    <col min="20" max="20" width="7.33203125" customWidth="1"/>
  </cols>
  <sheetData>
    <row r="1" spans="1:13" ht="28.2" x14ac:dyDescent="0.2">
      <c r="B1" s="8" t="s">
        <v>468</v>
      </c>
    </row>
    <row r="2" spans="1:13" ht="13.5" customHeight="1" x14ac:dyDescent="0.2">
      <c r="B2" s="8"/>
    </row>
    <row r="3" spans="1:13" ht="28.2" x14ac:dyDescent="0.2">
      <c r="B3" s="8" t="s">
        <v>123</v>
      </c>
      <c r="C3" s="8"/>
      <c r="D3" s="8"/>
    </row>
    <row r="4" spans="1:13" ht="28.2" x14ac:dyDescent="0.2">
      <c r="B4" s="8"/>
      <c r="C4" s="8"/>
      <c r="D4" s="8" t="s">
        <v>446</v>
      </c>
    </row>
    <row r="6" spans="1:13" ht="19.2" x14ac:dyDescent="0.2">
      <c r="B6" s="100" t="s">
        <v>439</v>
      </c>
    </row>
    <row r="7" spans="1:13" x14ac:dyDescent="0.2">
      <c r="B7" s="25"/>
    </row>
    <row r="8" spans="1:13" x14ac:dyDescent="0.2">
      <c r="B8" s="25"/>
    </row>
    <row r="9" spans="1:13" ht="13.8" thickBot="1" x14ac:dyDescent="0.25">
      <c r="A9" s="27" t="str">
        <f>'A用紙（男団）'!A11</f>
        <v>（　）</v>
      </c>
      <c r="B9" t="s">
        <v>127</v>
      </c>
    </row>
    <row r="10" spans="1:13" ht="22.5" customHeight="1" x14ac:dyDescent="0.2">
      <c r="B10" s="19" t="s">
        <v>0</v>
      </c>
      <c r="C10" s="128" t="str">
        <f>'A用紙（男団）'!C12</f>
        <v/>
      </c>
      <c r="D10" s="3"/>
      <c r="E10" s="3"/>
      <c r="F10" s="3"/>
      <c r="G10" s="3" t="str">
        <f>IF(専門部番号!O2="","",専門部番号!O1)</f>
        <v/>
      </c>
      <c r="H10" s="5"/>
      <c r="I10" s="24"/>
      <c r="J10" s="24"/>
      <c r="K10" s="24"/>
      <c r="L10" s="24"/>
      <c r="M10" s="24"/>
    </row>
    <row r="11" spans="1:13" ht="22.5" customHeight="1" thickBot="1" x14ac:dyDescent="0.25">
      <c r="B11" s="20" t="s">
        <v>1</v>
      </c>
      <c r="C11" s="80" t="str">
        <f>IF('A用紙（男団）'!C13="","",'A用紙（男団）'!C13)</f>
        <v/>
      </c>
      <c r="D11" s="4"/>
      <c r="E11" s="4"/>
      <c r="F11" s="4" t="s">
        <v>6</v>
      </c>
      <c r="G11" s="80" t="str">
        <f>IF('A用紙（男団）'!G13="","",'A用紙（男団）'!G13)</f>
        <v/>
      </c>
      <c r="H11" s="79"/>
      <c r="I11" s="24"/>
      <c r="J11" s="158" t="s">
        <v>458</v>
      </c>
      <c r="K11" s="24"/>
      <c r="L11" s="129" t="s">
        <v>456</v>
      </c>
      <c r="M11" s="24"/>
    </row>
    <row r="12" spans="1:13" ht="22.5" customHeight="1" x14ac:dyDescent="0.2">
      <c r="B12" s="2"/>
      <c r="C12" s="17" t="s">
        <v>7</v>
      </c>
      <c r="D12" s="17" t="s">
        <v>3</v>
      </c>
      <c r="E12" s="17" t="s">
        <v>4</v>
      </c>
      <c r="F12" s="17" t="s">
        <v>5</v>
      </c>
      <c r="G12" s="82" t="s">
        <v>2</v>
      </c>
      <c r="H12" s="145" t="s">
        <v>469</v>
      </c>
      <c r="I12" s="24"/>
      <c r="J12" s="159"/>
      <c r="K12" s="24"/>
      <c r="L12" s="24"/>
      <c r="M12" s="24"/>
    </row>
    <row r="13" spans="1:13" ht="22.5" customHeight="1" x14ac:dyDescent="0.2">
      <c r="B13" s="1" t="s">
        <v>447</v>
      </c>
      <c r="C13" s="96" t="str">
        <f>IF($J13="","",VLOOKUP($J13,'A用紙（男団）'!$B$15:$H$23,2,0))</f>
        <v/>
      </c>
      <c r="D13" s="83" t="str">
        <f>IF($J13="","",VLOOKUP($J13,'A用紙（男団）'!$B$15:$H$23,3,0))</f>
        <v/>
      </c>
      <c r="E13" s="83" t="str">
        <f>IF($J13="","",VLOOKUP($J13,'A用紙（男団）'!$B$15:$H$23,4,0))</f>
        <v/>
      </c>
      <c r="F13" s="83" t="str">
        <f>IF($J13="","",VLOOKUP($J13,'A用紙（男団）'!$B$15:$H$23,5,0))</f>
        <v/>
      </c>
      <c r="G13" s="83" t="str">
        <f>IF($J13="","",VLOOKUP($J13,'A用紙（男団）'!$B$15:$H$23,6,0))</f>
        <v/>
      </c>
      <c r="H13" s="84" t="str">
        <f>IF($J13="","",VLOOKUP($J13,'A用紙（男団）'!$B$15:$H$23,7,0))</f>
        <v/>
      </c>
      <c r="I13" s="24"/>
      <c r="J13" s="99"/>
      <c r="K13" s="24"/>
      <c r="L13" s="132"/>
      <c r="M13" s="24"/>
    </row>
    <row r="14" spans="1:13" ht="22.5" customHeight="1" x14ac:dyDescent="0.2">
      <c r="B14" s="1" t="s">
        <v>448</v>
      </c>
      <c r="C14" s="96" t="str">
        <f>IF($J14="","",VLOOKUP($J14,'A用紙（男団）'!$B$15:$H$23,2,0))</f>
        <v/>
      </c>
      <c r="D14" s="83" t="str">
        <f>IF($J14="","",VLOOKUP($J14,'A用紙（男団）'!$B$15:$H$23,3,0))</f>
        <v/>
      </c>
      <c r="E14" s="83" t="str">
        <f>IF($J14="","",VLOOKUP($J14,'A用紙（男団）'!$B$15:$H$23,4,0))</f>
        <v/>
      </c>
      <c r="F14" s="83" t="str">
        <f>IF($J14="","",VLOOKUP($J14,'A用紙（男団）'!$B$15:$H$23,5,0))</f>
        <v/>
      </c>
      <c r="G14" s="83" t="str">
        <f>IF($J14="","",VLOOKUP($J14,'A用紙（男団）'!$B$15:$H$23,6,0))</f>
        <v/>
      </c>
      <c r="H14" s="84" t="str">
        <f>IF($J14="","",VLOOKUP($J14,'A用紙（男団）'!$B$15:$H$23,7,0))</f>
        <v/>
      </c>
      <c r="I14" s="24"/>
      <c r="J14" s="99"/>
      <c r="K14" s="24"/>
      <c r="L14" s="132"/>
      <c r="M14" s="24"/>
    </row>
    <row r="15" spans="1:13" ht="22.5" customHeight="1" x14ac:dyDescent="0.2">
      <c r="B15" s="1" t="s">
        <v>449</v>
      </c>
      <c r="C15" s="96" t="str">
        <f>IF($J15="","",VLOOKUP($J15,'A用紙（男団）'!$B$15:$H$23,2,0))</f>
        <v/>
      </c>
      <c r="D15" s="83" t="str">
        <f>IF($J15="","",VLOOKUP($J15,'A用紙（男団）'!$B$15:$H$23,3,0))</f>
        <v/>
      </c>
      <c r="E15" s="83" t="str">
        <f>IF($J15="","",VLOOKUP($J15,'A用紙（男団）'!$B$15:$H$23,4,0))</f>
        <v/>
      </c>
      <c r="F15" s="83" t="str">
        <f>IF($J15="","",VLOOKUP($J15,'A用紙（男団）'!$B$15:$H$23,5,0))</f>
        <v/>
      </c>
      <c r="G15" s="83" t="str">
        <f>IF($J15="","",VLOOKUP($J15,'A用紙（男団）'!$B$15:$H$23,6,0))</f>
        <v/>
      </c>
      <c r="H15" s="84" t="str">
        <f>IF($J15="","",VLOOKUP($J15,'A用紙（男団）'!$B$15:$H$23,7,0))</f>
        <v/>
      </c>
      <c r="I15" s="24"/>
      <c r="J15" s="99"/>
      <c r="K15" s="24"/>
      <c r="L15" s="132"/>
      <c r="M15" s="24"/>
    </row>
    <row r="16" spans="1:13" ht="22.5" customHeight="1" x14ac:dyDescent="0.2">
      <c r="B16" s="1" t="s">
        <v>450</v>
      </c>
      <c r="C16" s="96" t="str">
        <f>IF($J16="","",VLOOKUP($J16,'A用紙（男団）'!$B$15:$H$23,2,0))</f>
        <v/>
      </c>
      <c r="D16" s="83" t="str">
        <f>IF($J16="","",VLOOKUP($J16,'A用紙（男団）'!$B$15:$H$23,3,0))</f>
        <v/>
      </c>
      <c r="E16" s="83" t="str">
        <f>IF($J16="","",VLOOKUP($J16,'A用紙（男団）'!$B$15:$H$23,4,0))</f>
        <v/>
      </c>
      <c r="F16" s="83" t="str">
        <f>IF($J16="","",VLOOKUP($J16,'A用紙（男団）'!$B$15:$H$23,5,0))</f>
        <v/>
      </c>
      <c r="G16" s="83" t="str">
        <f>IF($J16="","",VLOOKUP($J16,'A用紙（男団）'!$B$15:$H$23,6,0))</f>
        <v/>
      </c>
      <c r="H16" s="84" t="str">
        <f>IF($J16="","",VLOOKUP($J16,'A用紙（男団）'!$B$15:$H$23,7,0))</f>
        <v/>
      </c>
      <c r="I16" s="24"/>
      <c r="J16" s="99"/>
      <c r="K16" s="24"/>
      <c r="L16" s="132"/>
      <c r="M16" s="24"/>
    </row>
    <row r="17" spans="1:13" ht="22.5" customHeight="1" x14ac:dyDescent="0.2">
      <c r="B17" s="1" t="s">
        <v>451</v>
      </c>
      <c r="C17" s="96" t="str">
        <f>IF($J17="","",VLOOKUP($J17,'A用紙（男団）'!$B$15:$H$23,2,0))</f>
        <v/>
      </c>
      <c r="D17" s="83" t="str">
        <f>IF($J17="","",VLOOKUP($J17,'A用紙（男団）'!$B$15:$H$23,3,0))</f>
        <v/>
      </c>
      <c r="E17" s="83" t="str">
        <f>IF($J17="","",VLOOKUP($J17,'A用紙（男団）'!$B$15:$H$23,4,0))</f>
        <v/>
      </c>
      <c r="F17" s="83" t="str">
        <f>IF($J17="","",VLOOKUP($J17,'A用紙（男団）'!$B$15:$H$23,5,0))</f>
        <v/>
      </c>
      <c r="G17" s="83" t="str">
        <f>IF($J17="","",VLOOKUP($J17,'A用紙（男団）'!$B$15:$H$23,6,0))</f>
        <v/>
      </c>
      <c r="H17" s="84" t="str">
        <f>IF($J17="","",VLOOKUP($J17,'A用紙（男団）'!$B$15:$H$23,7,0))</f>
        <v/>
      </c>
      <c r="I17" s="24"/>
      <c r="J17" s="99"/>
      <c r="K17" s="24"/>
      <c r="L17" s="132"/>
      <c r="M17" s="24"/>
    </row>
    <row r="18" spans="1:13" ht="22.5" customHeight="1" x14ac:dyDescent="0.2">
      <c r="B18" s="1" t="s">
        <v>441</v>
      </c>
      <c r="C18" s="96" t="str">
        <f>IF($J18="","",VLOOKUP($J18,'A用紙（男団）'!$B$15:$H$23,2,0))</f>
        <v/>
      </c>
      <c r="D18" s="83" t="str">
        <f>IF($J18="","",VLOOKUP($J18,'A用紙（男団）'!$B$15:$H$23,3,0))</f>
        <v/>
      </c>
      <c r="E18" s="83" t="str">
        <f>IF($J18="","",VLOOKUP($J18,'A用紙（男団）'!$B$15:$H$23,4,0))</f>
        <v/>
      </c>
      <c r="F18" s="83" t="str">
        <f>IF($J18="","",VLOOKUP($J18,'A用紙（男団）'!$B$15:$H$23,5,0))</f>
        <v/>
      </c>
      <c r="G18" s="83" t="str">
        <f>IF($J18="","",VLOOKUP($J18,'A用紙（男団）'!$B$15:$H$23,6,0))</f>
        <v/>
      </c>
      <c r="H18" s="84" t="str">
        <f>IF($J18="","",VLOOKUP($J18,'A用紙（男団）'!$B$15:$H$23,7,0))</f>
        <v/>
      </c>
      <c r="I18" s="24"/>
      <c r="J18" s="99"/>
      <c r="K18" s="24"/>
      <c r="L18" s="132"/>
      <c r="M18" s="24"/>
    </row>
    <row r="19" spans="1:13" ht="22.5" customHeight="1" x14ac:dyDescent="0.2">
      <c r="B19" s="1" t="s">
        <v>441</v>
      </c>
      <c r="C19" s="96" t="str">
        <f>IF($J19="","",VLOOKUP($J19,'A用紙（男団）'!$B$15:$H$23,2,0))</f>
        <v/>
      </c>
      <c r="D19" s="83" t="str">
        <f>IF($J19="","",VLOOKUP($J19,'A用紙（男団）'!$B$15:$H$23,3,0))</f>
        <v/>
      </c>
      <c r="E19" s="83" t="str">
        <f>IF($J19="","",VLOOKUP($J19,'A用紙（男団）'!$B$15:$H$23,4,0))</f>
        <v/>
      </c>
      <c r="F19" s="83" t="str">
        <f>IF($J19="","",VLOOKUP($J19,'A用紙（男団）'!$B$15:$H$23,5,0))</f>
        <v/>
      </c>
      <c r="G19" s="83" t="str">
        <f>IF($J19="","",VLOOKUP($J19,'A用紙（男団）'!$B$15:$H$23,6,0))</f>
        <v/>
      </c>
      <c r="H19" s="84" t="str">
        <f>IF($J19="","",VLOOKUP($J19,'A用紙（男団）'!$B$15:$H$23,7,0))</f>
        <v/>
      </c>
      <c r="I19" s="24"/>
      <c r="J19" s="99"/>
      <c r="K19" s="24"/>
      <c r="L19" s="132"/>
      <c r="M19" s="24"/>
    </row>
    <row r="20" spans="1:13" ht="22.5" customHeight="1" thickBot="1" x14ac:dyDescent="0.25">
      <c r="B20" s="77" t="s">
        <v>442</v>
      </c>
      <c r="C20" s="97" t="str">
        <f>IF('A用紙（男団）'!C24="","",'A用紙（男団）'!C24)</f>
        <v/>
      </c>
      <c r="D20" s="85" t="str">
        <f>IF('A用紙（男団）'!D24="","",'A用紙（男団）'!D24)</f>
        <v/>
      </c>
      <c r="E20" s="85" t="str">
        <f>IF('A用紙（男団）'!E24="","",'A用紙（男団）'!E24)</f>
        <v/>
      </c>
      <c r="F20" s="85" t="str">
        <f>IF('A用紙（男団）'!F24="","",'A用紙（男団）'!F24)</f>
        <v/>
      </c>
      <c r="G20" s="85" t="str">
        <f>IF('A用紙（男団）'!G24="","",'A用紙（男団）'!G24)</f>
        <v/>
      </c>
      <c r="H20" s="86" t="str">
        <f>IF('A用紙（男団）'!H24="","",'A用紙（男団）'!H24)</f>
        <v/>
      </c>
      <c r="I20" s="24"/>
      <c r="K20" s="24"/>
      <c r="L20" s="132"/>
      <c r="M20" s="24"/>
    </row>
    <row r="21" spans="1:13" x14ac:dyDescent="0.2">
      <c r="B21" s="25"/>
      <c r="L21" s="133"/>
    </row>
    <row r="22" spans="1:13" x14ac:dyDescent="0.2">
      <c r="L22" s="133"/>
    </row>
    <row r="23" spans="1:13" ht="13.8" thickBot="1" x14ac:dyDescent="0.25">
      <c r="A23" s="27" t="str">
        <f>'A用紙（男団）'!A27</f>
        <v>（　）</v>
      </c>
      <c r="B23" t="s">
        <v>411</v>
      </c>
    </row>
    <row r="24" spans="1:13" ht="22.5" customHeight="1" x14ac:dyDescent="0.2">
      <c r="B24" s="19" t="s">
        <v>0</v>
      </c>
      <c r="C24" s="128" t="str">
        <f>'A用紙（男団）'!C28</f>
        <v/>
      </c>
      <c r="D24" s="3"/>
      <c r="E24" s="3"/>
      <c r="F24" s="3"/>
      <c r="G24" s="3" t="str">
        <f>IF(専門部番号!O2="","",専門部番号!O1)</f>
        <v/>
      </c>
      <c r="H24" s="5"/>
      <c r="I24" s="24"/>
      <c r="J24" s="24"/>
      <c r="K24" s="24"/>
      <c r="L24" s="24"/>
      <c r="M24" s="24"/>
    </row>
    <row r="25" spans="1:13" ht="22.5" customHeight="1" thickBot="1" x14ac:dyDescent="0.25">
      <c r="B25" s="20" t="s">
        <v>1</v>
      </c>
      <c r="C25" s="80" t="str">
        <f>IF('A用紙（男団）'!C29="","",'A用紙（男団）'!C29)</f>
        <v/>
      </c>
      <c r="D25" s="4"/>
      <c r="E25" s="4"/>
      <c r="F25" s="4" t="s">
        <v>6</v>
      </c>
      <c r="G25" s="80" t="str">
        <f>IF('A用紙（男団）'!G29="","",'A用紙（男団）'!G29)</f>
        <v/>
      </c>
      <c r="H25" s="79"/>
      <c r="I25" s="24"/>
      <c r="J25" s="158" t="s">
        <v>457</v>
      </c>
      <c r="K25" s="24"/>
      <c r="L25" s="129" t="s">
        <v>456</v>
      </c>
      <c r="M25" s="24"/>
    </row>
    <row r="26" spans="1:13" ht="22.5" customHeight="1" x14ac:dyDescent="0.2">
      <c r="B26" s="2"/>
      <c r="C26" s="17" t="s">
        <v>7</v>
      </c>
      <c r="D26" s="17" t="s">
        <v>3</v>
      </c>
      <c r="E26" s="17" t="s">
        <v>4</v>
      </c>
      <c r="F26" s="17" t="s">
        <v>5</v>
      </c>
      <c r="G26" s="82" t="s">
        <v>2</v>
      </c>
      <c r="H26" s="145" t="s">
        <v>469</v>
      </c>
      <c r="I26" s="24"/>
      <c r="J26" s="159"/>
      <c r="K26" s="24"/>
      <c r="L26" s="24"/>
      <c r="M26" s="24"/>
    </row>
    <row r="27" spans="1:13" ht="22.5" customHeight="1" x14ac:dyDescent="0.2">
      <c r="B27" s="1" t="s">
        <v>16</v>
      </c>
      <c r="C27" s="96" t="str">
        <f>IF($J27="","",VLOOKUP($J27,'A用紙（男団）'!$B$31:$H$37,2,0))</f>
        <v/>
      </c>
      <c r="D27" s="83" t="str">
        <f>IF($J27="","",VLOOKUP($J27,'A用紙（男団）'!$B$31:$H$37,3,0))</f>
        <v/>
      </c>
      <c r="E27" s="83" t="str">
        <f>IF($J27="","",VLOOKUP($J27,'A用紙（男団）'!$B$31:$H$37,4,0))</f>
        <v/>
      </c>
      <c r="F27" s="83" t="str">
        <f>IF($J27="","",VLOOKUP($J27,'A用紙（男団）'!$B$31:$H$37,5,0))</f>
        <v/>
      </c>
      <c r="G27" s="83" t="str">
        <f>IF($J27="","",VLOOKUP($J27,'A用紙（男団）'!$B$31:$H$37,6,0))</f>
        <v/>
      </c>
      <c r="H27" s="84" t="str">
        <f>IF($J27="","",VLOOKUP($J27,'A用紙（男団）'!$B$31:$H$37,7,0))</f>
        <v/>
      </c>
      <c r="I27" s="24"/>
      <c r="J27" s="99"/>
      <c r="K27" s="24"/>
      <c r="L27" s="132"/>
      <c r="M27" s="24"/>
    </row>
    <row r="28" spans="1:13" ht="22.5" customHeight="1" x14ac:dyDescent="0.2">
      <c r="B28" s="1" t="s">
        <v>17</v>
      </c>
      <c r="C28" s="96" t="str">
        <f>IF($J28="","",VLOOKUP($J28,'A用紙（男団）'!$B$31:$H$37,2,0))</f>
        <v/>
      </c>
      <c r="D28" s="83" t="str">
        <f>IF($J28="","",VLOOKUP($J28,'A用紙（男団）'!$B$31:$H$37,3,0))</f>
        <v/>
      </c>
      <c r="E28" s="83" t="str">
        <f>IF($J28="","",VLOOKUP($J28,'A用紙（男団）'!$B$31:$H$37,4,0))</f>
        <v/>
      </c>
      <c r="F28" s="83" t="str">
        <f>IF($J28="","",VLOOKUP($J28,'A用紙（男団）'!$B$31:$H$37,5,0))</f>
        <v/>
      </c>
      <c r="G28" s="83" t="str">
        <f>IF($J28="","",VLOOKUP($J28,'A用紙（男団）'!$B$31:$H$37,6,0))</f>
        <v/>
      </c>
      <c r="H28" s="84" t="str">
        <f>IF($J28="","",VLOOKUP($J28,'A用紙（男団）'!$B$31:$H$37,7,0))</f>
        <v/>
      </c>
      <c r="I28" s="24"/>
      <c r="J28" s="99"/>
      <c r="K28" s="24"/>
      <c r="L28" s="132"/>
      <c r="M28" s="24"/>
    </row>
    <row r="29" spans="1:13" ht="22.5" customHeight="1" x14ac:dyDescent="0.2">
      <c r="B29" s="1" t="s">
        <v>18</v>
      </c>
      <c r="C29" s="96" t="str">
        <f>IF($J29="","",VLOOKUP($J29,'A用紙（男団）'!$B$31:$H$37,2,0))</f>
        <v/>
      </c>
      <c r="D29" s="83" t="str">
        <f>IF($J29="","",VLOOKUP($J29,'A用紙（男団）'!$B$31:$H$37,3,0))</f>
        <v/>
      </c>
      <c r="E29" s="83" t="str">
        <f>IF($J29="","",VLOOKUP($J29,'A用紙（男団）'!$B$31:$H$37,4,0))</f>
        <v/>
      </c>
      <c r="F29" s="83" t="str">
        <f>IF($J29="","",VLOOKUP($J29,'A用紙（男団）'!$B$31:$H$37,5,0))</f>
        <v/>
      </c>
      <c r="G29" s="83" t="str">
        <f>IF($J29="","",VLOOKUP($J29,'A用紙（男団）'!$B$31:$H$37,6,0))</f>
        <v/>
      </c>
      <c r="H29" s="84" t="str">
        <f>IF($J29="","",VLOOKUP($J29,'A用紙（男団）'!$B$31:$H$37,7,0))</f>
        <v/>
      </c>
      <c r="I29" s="24"/>
      <c r="J29" s="99"/>
      <c r="K29" s="24"/>
      <c r="L29" s="132"/>
      <c r="M29" s="24"/>
    </row>
    <row r="30" spans="1:13" ht="22.5" customHeight="1" x14ac:dyDescent="0.2">
      <c r="B30" s="1" t="s">
        <v>441</v>
      </c>
      <c r="C30" s="96" t="str">
        <f>IF($J30="","",VLOOKUP($J30,'A用紙（男団）'!$B$31:$H$37,2,0))</f>
        <v/>
      </c>
      <c r="D30" s="83" t="str">
        <f>IF($J30="","",VLOOKUP($J30,'A用紙（男団）'!$B$31:$H$37,3,0))</f>
        <v/>
      </c>
      <c r="E30" s="83" t="str">
        <f>IF($J30="","",VLOOKUP($J30,'A用紙（男団）'!$B$31:$H$37,4,0))</f>
        <v/>
      </c>
      <c r="F30" s="83" t="str">
        <f>IF($J30="","",VLOOKUP($J30,'A用紙（男団）'!$B$31:$H$37,5,0))</f>
        <v/>
      </c>
      <c r="G30" s="83" t="str">
        <f>IF($J30="","",VLOOKUP($J30,'A用紙（男団）'!$B$31:$H$37,6,0))</f>
        <v/>
      </c>
      <c r="H30" s="84" t="str">
        <f>IF($J30="","",VLOOKUP($J30,'A用紙（男団）'!$B$31:$H$37,7,0))</f>
        <v/>
      </c>
      <c r="I30" s="24"/>
      <c r="J30" s="99"/>
      <c r="K30" s="24"/>
      <c r="L30" s="132"/>
      <c r="M30" s="24"/>
    </row>
    <row r="31" spans="1:13" ht="22.5" customHeight="1" x14ac:dyDescent="0.2">
      <c r="B31" s="1" t="s">
        <v>441</v>
      </c>
      <c r="C31" s="96" t="str">
        <f>IF($J31="","",VLOOKUP($J31,'A用紙（男団）'!$B$31:$H$37,2,0))</f>
        <v/>
      </c>
      <c r="D31" s="83" t="str">
        <f>IF($J31="","",VLOOKUP($J31,'A用紙（男団）'!$B$31:$H$37,3,0))</f>
        <v/>
      </c>
      <c r="E31" s="83" t="str">
        <f>IF($J31="","",VLOOKUP($J31,'A用紙（男団）'!$B$31:$H$37,4,0))</f>
        <v/>
      </c>
      <c r="F31" s="83" t="str">
        <f>IF($J31="","",VLOOKUP($J31,'A用紙（男団）'!$B$31:$H$37,5,0))</f>
        <v/>
      </c>
      <c r="G31" s="83" t="str">
        <f>IF($J31="","",VLOOKUP($J31,'A用紙（男団）'!$B$31:$H$37,6,0))</f>
        <v/>
      </c>
      <c r="H31" s="84" t="str">
        <f>IF($J31="","",VLOOKUP($J31,'A用紙（男団）'!$B$31:$H$37,7,0))</f>
        <v/>
      </c>
      <c r="I31" s="24"/>
      <c r="J31" s="99"/>
      <c r="K31" s="24"/>
      <c r="L31" s="132"/>
      <c r="M31" s="24"/>
    </row>
    <row r="32" spans="1:13" ht="22.5" customHeight="1" thickBot="1" x14ac:dyDescent="0.25">
      <c r="B32" s="77" t="s">
        <v>442</v>
      </c>
      <c r="C32" s="97" t="str">
        <f>IF('A用紙（男団）'!C38="","",'A用紙（男団）'!C38)</f>
        <v/>
      </c>
      <c r="D32" s="85" t="str">
        <f>IF('A用紙（男団）'!D38="","",'A用紙（男団）'!D38)</f>
        <v/>
      </c>
      <c r="E32" s="85" t="str">
        <f>IF('A用紙（男団）'!E38="","",'A用紙（男団）'!E38)</f>
        <v/>
      </c>
      <c r="F32" s="85" t="str">
        <f>IF('A用紙（男団）'!F38="","",'A用紙（男団）'!F38)</f>
        <v/>
      </c>
      <c r="G32" s="85" t="str">
        <f>IF('A用紙（男団）'!G38="","",'A用紙（男団）'!G38)</f>
        <v/>
      </c>
      <c r="H32" s="86" t="str">
        <f>IF('A用紙（男団）'!H38="","",'A用紙（男団）'!H38)</f>
        <v/>
      </c>
      <c r="I32" s="24"/>
      <c r="K32" s="24"/>
      <c r="L32" s="132"/>
      <c r="M32" s="24"/>
    </row>
    <row r="33" spans="2:8" x14ac:dyDescent="0.2">
      <c r="B33" s="25"/>
    </row>
    <row r="35" spans="2:8" x14ac:dyDescent="0.2">
      <c r="B35" s="147" t="s">
        <v>454</v>
      </c>
      <c r="C35" s="160"/>
      <c r="D35" s="160"/>
      <c r="E35" s="160"/>
      <c r="F35" s="160"/>
      <c r="G35" s="160"/>
      <c r="H35" s="160"/>
    </row>
    <row r="36" spans="2:8" x14ac:dyDescent="0.2">
      <c r="B36" s="160"/>
      <c r="C36" s="160"/>
      <c r="D36" s="160"/>
      <c r="E36" s="160"/>
      <c r="F36" s="160"/>
      <c r="G36" s="160"/>
      <c r="H36" s="160"/>
    </row>
    <row r="37" spans="2:8" x14ac:dyDescent="0.2">
      <c r="B37" s="160"/>
      <c r="C37" s="160"/>
      <c r="D37" s="160"/>
      <c r="E37" s="160"/>
      <c r="F37" s="160"/>
      <c r="G37" s="160"/>
      <c r="H37" s="160"/>
    </row>
    <row r="38" spans="2:8" x14ac:dyDescent="0.2">
      <c r="B38" s="160"/>
      <c r="C38" s="160"/>
      <c r="D38" s="160"/>
      <c r="E38" s="160"/>
      <c r="F38" s="160"/>
      <c r="G38" s="160"/>
      <c r="H38" s="160"/>
    </row>
    <row r="39" spans="2:8" x14ac:dyDescent="0.2">
      <c r="B39" s="147" t="s">
        <v>455</v>
      </c>
      <c r="C39" s="147"/>
      <c r="D39" s="147"/>
      <c r="E39" s="147"/>
      <c r="F39" s="147"/>
      <c r="G39" s="147"/>
      <c r="H39" s="147"/>
    </row>
    <row r="40" spans="2:8" x14ac:dyDescent="0.2">
      <c r="B40" s="147"/>
      <c r="C40" s="147"/>
      <c r="D40" s="147"/>
      <c r="E40" s="147"/>
      <c r="F40" s="147"/>
      <c r="G40" s="147"/>
      <c r="H40" s="147"/>
    </row>
    <row r="41" spans="2:8" x14ac:dyDescent="0.2">
      <c r="B41" s="21"/>
      <c r="C41" s="21"/>
      <c r="D41" s="21"/>
      <c r="E41" s="21"/>
      <c r="F41" s="21"/>
    </row>
    <row r="42" spans="2:8" x14ac:dyDescent="0.2">
      <c r="B42" s="21"/>
      <c r="C42" s="21"/>
      <c r="D42" s="21"/>
      <c r="E42" s="21"/>
      <c r="F42" s="21"/>
    </row>
    <row r="43" spans="2:8" x14ac:dyDescent="0.2">
      <c r="B43" s="21"/>
      <c r="C43" s="21"/>
      <c r="D43" s="21"/>
      <c r="E43" s="21"/>
      <c r="F43" s="21"/>
    </row>
    <row r="44" spans="2:8" x14ac:dyDescent="0.2">
      <c r="B44" s="21"/>
      <c r="C44" s="21"/>
      <c r="D44" s="21"/>
      <c r="E44" s="21"/>
      <c r="F44" s="21"/>
    </row>
    <row r="45" spans="2:8" x14ac:dyDescent="0.2">
      <c r="B45" s="21"/>
      <c r="C45" s="21"/>
      <c r="D45" s="21"/>
      <c r="E45" s="21"/>
      <c r="F45" s="21"/>
    </row>
    <row r="46" spans="2:8" x14ac:dyDescent="0.2">
      <c r="B46" s="21"/>
      <c r="C46" s="21"/>
      <c r="D46" s="21"/>
      <c r="E46" s="21"/>
      <c r="F46" s="21"/>
    </row>
    <row r="47" spans="2:8" x14ac:dyDescent="0.2">
      <c r="B47" s="21"/>
      <c r="C47" s="21"/>
      <c r="D47" s="21"/>
      <c r="E47" s="21"/>
      <c r="F47" s="21"/>
    </row>
    <row r="48" spans="2:8" x14ac:dyDescent="0.2">
      <c r="B48" s="21"/>
      <c r="C48" s="21"/>
      <c r="D48" s="21"/>
      <c r="E48" s="21"/>
      <c r="F48" s="21"/>
    </row>
  </sheetData>
  <mergeCells count="4">
    <mergeCell ref="J11:J12"/>
    <mergeCell ref="J25:J26"/>
    <mergeCell ref="B35:H38"/>
    <mergeCell ref="B39:H40"/>
  </mergeCells>
  <phoneticPr fontId="1"/>
  <dataValidations count="2">
    <dataValidation type="whole" imeMode="halfAlpha" allowBlank="1" showInputMessage="1" showErrorMessage="1" error="右の表を参考に「1～7」の番号を入力してください。" sqref="J27:J31" xr:uid="{91696FFC-0138-458F-9A26-70F8BE46934A}">
      <formula1>1</formula1>
      <formula2>7</formula2>
    </dataValidation>
    <dataValidation type="whole" imeMode="halfAlpha" allowBlank="1" showInputMessage="1" showErrorMessage="1" error="右の表を参考に「1～9」の番号を入力してください。" sqref="J13:J19" xr:uid="{29F154D9-9BEF-46BF-B59E-BFB8BA98CF2B}">
      <formula1>1</formula1>
      <formula2>9</formula2>
    </dataValidation>
  </dataValidations>
  <pageMargins left="0.7" right="0.7" top="0.75" bottom="0.75" header="0.3" footer="0.3"/>
  <pageSetup paperSize="9" scale="91"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M36"/>
  <sheetViews>
    <sheetView topLeftCell="A7" zoomScaleNormal="100" workbookViewId="0">
      <selection activeCell="N23" sqref="N23"/>
    </sheetView>
  </sheetViews>
  <sheetFormatPr defaultRowHeight="13.2" x14ac:dyDescent="0.2"/>
  <cols>
    <col min="1" max="1" width="3.88671875" customWidth="1"/>
    <col min="2" max="2" width="8.44140625" customWidth="1"/>
    <col min="3" max="3" width="24.109375" customWidth="1"/>
    <col min="7" max="7" width="21.33203125" customWidth="1"/>
    <col min="8" max="8" width="11.21875" customWidth="1"/>
    <col min="9" max="9" width="1.88671875" customWidth="1"/>
    <col min="11" max="11" width="2.77734375" customWidth="1"/>
    <col min="12" max="12" width="10.44140625" bestFit="1" customWidth="1"/>
    <col min="20" max="20" width="7.33203125" customWidth="1"/>
  </cols>
  <sheetData>
    <row r="1" spans="2:13" ht="28.2" x14ac:dyDescent="0.2">
      <c r="B1" s="8" t="s">
        <v>468</v>
      </c>
    </row>
    <row r="2" spans="2:13" ht="13.5" customHeight="1" x14ac:dyDescent="0.2">
      <c r="B2" s="8"/>
    </row>
    <row r="3" spans="2:13" ht="28.2" x14ac:dyDescent="0.2">
      <c r="B3" s="8" t="s">
        <v>123</v>
      </c>
      <c r="C3" s="8"/>
      <c r="D3" s="8"/>
    </row>
    <row r="4" spans="2:13" ht="28.2" x14ac:dyDescent="0.2">
      <c r="B4" s="8"/>
      <c r="C4" s="8"/>
      <c r="D4" s="8" t="s">
        <v>438</v>
      </c>
    </row>
    <row r="6" spans="2:13" ht="19.2" x14ac:dyDescent="0.2">
      <c r="B6" s="100" t="s">
        <v>439</v>
      </c>
    </row>
    <row r="7" spans="2:13" x14ac:dyDescent="0.2">
      <c r="B7" s="25"/>
    </row>
    <row r="8" spans="2:13" x14ac:dyDescent="0.2">
      <c r="B8" s="25"/>
    </row>
    <row r="9" spans="2:13" ht="13.8" thickBot="1" x14ac:dyDescent="0.25">
      <c r="B9" t="s">
        <v>417</v>
      </c>
    </row>
    <row r="10" spans="2:13" ht="30" customHeight="1" x14ac:dyDescent="0.2">
      <c r="B10" s="19" t="s">
        <v>0</v>
      </c>
      <c r="C10" s="128" t="str">
        <f>'B用紙（女団）'!C12</f>
        <v/>
      </c>
      <c r="D10" s="3"/>
      <c r="E10" s="3"/>
      <c r="F10" s="3"/>
      <c r="G10" s="3" t="str">
        <f>IF(専門部番号!O2="","",専門部番号!O1)</f>
        <v/>
      </c>
      <c r="H10" s="5"/>
      <c r="I10" s="24"/>
      <c r="J10" s="24"/>
      <c r="K10" s="24"/>
      <c r="L10" s="24"/>
      <c r="M10" s="24"/>
    </row>
    <row r="11" spans="2:13" ht="30" customHeight="1" thickBot="1" x14ac:dyDescent="0.25">
      <c r="B11" s="20" t="s">
        <v>1</v>
      </c>
      <c r="C11" s="80" t="str">
        <f>IF('B用紙（女団）'!C13="","",'B用紙（女団）'!C13)</f>
        <v/>
      </c>
      <c r="D11" s="4"/>
      <c r="E11" s="4"/>
      <c r="F11" s="4" t="s">
        <v>6</v>
      </c>
      <c r="G11" s="80" t="str">
        <f>IF('B用紙（女団）'!G13="","",'B用紙（女団）'!G13)</f>
        <v/>
      </c>
      <c r="H11" s="79"/>
      <c r="I11" s="24"/>
      <c r="J11" s="158" t="s">
        <v>445</v>
      </c>
      <c r="K11" s="24"/>
      <c r="L11" s="129" t="s">
        <v>443</v>
      </c>
      <c r="M11" s="24"/>
    </row>
    <row r="12" spans="2:13" ht="30" customHeight="1" x14ac:dyDescent="0.2">
      <c r="B12" s="2"/>
      <c r="C12" s="17" t="s">
        <v>7</v>
      </c>
      <c r="D12" s="17" t="s">
        <v>3</v>
      </c>
      <c r="E12" s="17" t="s">
        <v>4</v>
      </c>
      <c r="F12" s="17" t="s">
        <v>5</v>
      </c>
      <c r="G12" s="82" t="s">
        <v>2</v>
      </c>
      <c r="H12" s="78" t="s">
        <v>469</v>
      </c>
      <c r="I12" s="24"/>
      <c r="J12" s="159"/>
      <c r="K12" s="24"/>
      <c r="L12" s="24"/>
      <c r="M12" s="24"/>
    </row>
    <row r="13" spans="2:13" ht="30" customHeight="1" x14ac:dyDescent="0.2">
      <c r="B13" s="1" t="s">
        <v>16</v>
      </c>
      <c r="C13" s="96" t="str">
        <f>IF($J13="","",VLOOKUP($J13,'B用紙（女団）'!$B$15:$H$22,2,0))</f>
        <v/>
      </c>
      <c r="D13" s="83" t="str">
        <f>IF($J13="","",VLOOKUP($J13,'B用紙（女団）'!$B$15:$H$22,3,0))</f>
        <v/>
      </c>
      <c r="E13" s="83" t="str">
        <f>IF($J13="","",VLOOKUP($J13,'B用紙（女団）'!$B$15:$H$22,4,0))</f>
        <v/>
      </c>
      <c r="F13" s="83" t="str">
        <f>IF($J13="","",VLOOKUP($J13,'B用紙（女団）'!$B$15:$H$22,5,0))</f>
        <v/>
      </c>
      <c r="G13" s="83" t="str">
        <f>IF($J13="","",VLOOKUP($J13,'B用紙（女団）'!$B$15:$H$22,6,0))</f>
        <v/>
      </c>
      <c r="H13" s="84" t="str">
        <f>IF($J13="","",VLOOKUP($J13,'B用紙（女団）'!$B$15:$H$22,7,0))</f>
        <v/>
      </c>
      <c r="I13" s="24"/>
      <c r="J13" s="99"/>
      <c r="K13" s="24"/>
      <c r="L13" s="132"/>
      <c r="M13" s="24"/>
    </row>
    <row r="14" spans="2:13" ht="30" customHeight="1" x14ac:dyDescent="0.2">
      <c r="B14" s="1" t="s">
        <v>17</v>
      </c>
      <c r="C14" s="96" t="str">
        <f>IF($J14="","",VLOOKUP($J14,'B用紙（女団）'!$B$15:$H$22,2,0))</f>
        <v/>
      </c>
      <c r="D14" s="83" t="str">
        <f>IF($J14="","",VLOOKUP($J14,'B用紙（女団）'!$B$15:$H$22,3,0))</f>
        <v/>
      </c>
      <c r="E14" s="83" t="str">
        <f>IF($J14="","",VLOOKUP($J14,'B用紙（女団）'!$B$15:$H$22,4,0))</f>
        <v/>
      </c>
      <c r="F14" s="83" t="str">
        <f>IF($J14="","",VLOOKUP($J14,'B用紙（女団）'!$B$15:$H$22,5,0))</f>
        <v/>
      </c>
      <c r="G14" s="83" t="str">
        <f>IF($J14="","",VLOOKUP($J14,'B用紙（女団）'!$B$15:$H$22,6,0))</f>
        <v/>
      </c>
      <c r="H14" s="84" t="str">
        <f>IF($J14="","",VLOOKUP($J14,'B用紙（女団）'!$B$15:$H$22,7,0))</f>
        <v/>
      </c>
      <c r="I14" s="24"/>
      <c r="J14" s="99"/>
      <c r="K14" s="24"/>
      <c r="L14" s="132"/>
      <c r="M14" s="24"/>
    </row>
    <row r="15" spans="2:13" ht="30" customHeight="1" x14ac:dyDescent="0.2">
      <c r="B15" s="1" t="s">
        <v>18</v>
      </c>
      <c r="C15" s="96" t="str">
        <f>IF($J15="","",VLOOKUP($J15,'B用紙（女団）'!$B$15:$H$22,2,0))</f>
        <v/>
      </c>
      <c r="D15" s="83" t="str">
        <f>IF($J15="","",VLOOKUP($J15,'B用紙（女団）'!$B$15:$H$22,3,0))</f>
        <v/>
      </c>
      <c r="E15" s="83" t="str">
        <f>IF($J15="","",VLOOKUP($J15,'B用紙（女団）'!$B$15:$H$22,4,0))</f>
        <v/>
      </c>
      <c r="F15" s="83" t="str">
        <f>IF($J15="","",VLOOKUP($J15,'B用紙（女団）'!$B$15:$H$22,5,0))</f>
        <v/>
      </c>
      <c r="G15" s="83" t="str">
        <f>IF($J15="","",VLOOKUP($J15,'B用紙（女団）'!$B$15:$H$22,6,0))</f>
        <v/>
      </c>
      <c r="H15" s="84" t="str">
        <f>IF($J15="","",VLOOKUP($J15,'B用紙（女団）'!$B$15:$H$22,7,0))</f>
        <v/>
      </c>
      <c r="I15" s="24"/>
      <c r="J15" s="99"/>
      <c r="K15" s="24"/>
      <c r="L15" s="132"/>
      <c r="M15" s="24"/>
    </row>
    <row r="16" spans="2:13" ht="30" customHeight="1" x14ac:dyDescent="0.2">
      <c r="B16" s="1" t="s">
        <v>441</v>
      </c>
      <c r="C16" s="96" t="str">
        <f>IF($J16="","",VLOOKUP($J16,'B用紙（女団）'!$B$15:$H$22,2,0))</f>
        <v/>
      </c>
      <c r="D16" s="83" t="str">
        <f>IF($J16="","",VLOOKUP($J16,'B用紙（女団）'!$B$15:$H$22,3,0))</f>
        <v/>
      </c>
      <c r="E16" s="83" t="str">
        <f>IF($J16="","",VLOOKUP($J16,'B用紙（女団）'!$B$15:$H$22,4,0))</f>
        <v/>
      </c>
      <c r="F16" s="83" t="str">
        <f>IF($J16="","",VLOOKUP($J16,'B用紙（女団）'!$B$15:$H$22,5,0))</f>
        <v/>
      </c>
      <c r="G16" s="83" t="str">
        <f>IF($J16="","",VLOOKUP($J16,'B用紙（女団）'!$B$15:$H$22,6,0))</f>
        <v/>
      </c>
      <c r="H16" s="84" t="str">
        <f>IF($J16="","",VLOOKUP($J16,'B用紙（女団）'!$B$15:$H$22,7,0))</f>
        <v/>
      </c>
      <c r="I16" s="24"/>
      <c r="J16" s="99"/>
      <c r="K16" s="24"/>
      <c r="L16" s="132"/>
      <c r="M16" s="24"/>
    </row>
    <row r="17" spans="2:13" ht="30" customHeight="1" x14ac:dyDescent="0.2">
      <c r="B17" s="1" t="s">
        <v>441</v>
      </c>
      <c r="C17" s="96" t="str">
        <f>IF($J17="","",VLOOKUP($J17,'B用紙（女団）'!$B$15:$H$22,2,0))</f>
        <v/>
      </c>
      <c r="D17" s="83" t="str">
        <f>IF($J17="","",VLOOKUP($J17,'B用紙（女団）'!$B$15:$H$22,3,0))</f>
        <v/>
      </c>
      <c r="E17" s="83" t="str">
        <f>IF($J17="","",VLOOKUP($J17,'B用紙（女団）'!$B$15:$H$22,4,0))</f>
        <v/>
      </c>
      <c r="F17" s="83" t="str">
        <f>IF($J17="","",VLOOKUP($J17,'B用紙（女団）'!$B$15:$H$22,5,0))</f>
        <v/>
      </c>
      <c r="G17" s="83" t="str">
        <f>IF($J17="","",VLOOKUP($J17,'B用紙（女団）'!$B$15:$H$22,6,0))</f>
        <v/>
      </c>
      <c r="H17" s="84" t="str">
        <f>IF($J17="","",VLOOKUP($J17,'B用紙（女団）'!$B$15:$H$22,7,0))</f>
        <v/>
      </c>
      <c r="I17" s="24"/>
      <c r="J17" s="99"/>
      <c r="K17" s="24"/>
      <c r="L17" s="132"/>
      <c r="M17" s="24"/>
    </row>
    <row r="18" spans="2:13" ht="30" customHeight="1" thickBot="1" x14ac:dyDescent="0.25">
      <c r="B18" s="77" t="s">
        <v>442</v>
      </c>
      <c r="C18" s="97" t="str">
        <f>IF('B用紙（女団）'!C22="","",'B用紙（女団）'!C22)</f>
        <v/>
      </c>
      <c r="D18" s="85" t="str">
        <f>IF('B用紙（女団）'!D22="","",'B用紙（女団）'!D22)</f>
        <v/>
      </c>
      <c r="E18" s="85" t="str">
        <f>IF('B用紙（女団）'!E22="","",'B用紙（女団）'!E22)</f>
        <v/>
      </c>
      <c r="F18" s="85" t="str">
        <f>IF('B用紙（女団）'!F22="","",'B用紙（女団）'!F22)</f>
        <v/>
      </c>
      <c r="G18" s="85" t="str">
        <f>IF('B用紙（女団）'!G22="","",'B用紙（女団）'!G22)</f>
        <v/>
      </c>
      <c r="H18" s="86" t="str">
        <f>IF('B用紙（女団）'!H22="","",'B用紙（女団）'!H22)</f>
        <v/>
      </c>
      <c r="I18" s="24"/>
      <c r="K18" s="24"/>
      <c r="L18" s="132"/>
      <c r="M18" s="24"/>
    </row>
    <row r="19" spans="2:13" x14ac:dyDescent="0.2">
      <c r="B19" s="25"/>
      <c r="L19" s="133"/>
    </row>
    <row r="20" spans="2:13" x14ac:dyDescent="0.2">
      <c r="L20" s="133"/>
    </row>
    <row r="21" spans="2:13" x14ac:dyDescent="0.2">
      <c r="B21" s="147" t="s">
        <v>440</v>
      </c>
      <c r="C21" s="160"/>
      <c r="D21" s="160"/>
      <c r="E21" s="160"/>
      <c r="F21" s="160"/>
      <c r="G21" s="160"/>
      <c r="H21" s="160"/>
    </row>
    <row r="22" spans="2:13" x14ac:dyDescent="0.2">
      <c r="B22" s="160"/>
      <c r="C22" s="160"/>
      <c r="D22" s="160"/>
      <c r="E22" s="160"/>
      <c r="F22" s="160"/>
      <c r="G22" s="160"/>
      <c r="H22" s="160"/>
    </row>
    <row r="23" spans="2:13" x14ac:dyDescent="0.2">
      <c r="B23" s="160"/>
      <c r="C23" s="160"/>
      <c r="D23" s="160"/>
      <c r="E23" s="160"/>
      <c r="F23" s="160"/>
      <c r="G23" s="160"/>
      <c r="H23" s="160"/>
    </row>
    <row r="24" spans="2:13" x14ac:dyDescent="0.2">
      <c r="B24" s="160"/>
      <c r="C24" s="160"/>
      <c r="D24" s="160"/>
      <c r="E24" s="160"/>
      <c r="F24" s="160"/>
      <c r="G24" s="160"/>
      <c r="H24" s="160"/>
    </row>
    <row r="25" spans="2:13" x14ac:dyDescent="0.2">
      <c r="B25" s="147" t="s">
        <v>419</v>
      </c>
      <c r="C25" s="147"/>
      <c r="D25" s="147"/>
      <c r="E25" s="147"/>
      <c r="F25" s="147"/>
      <c r="G25" s="147"/>
      <c r="H25" s="147"/>
    </row>
    <row r="26" spans="2:13" x14ac:dyDescent="0.2">
      <c r="B26" s="147"/>
      <c r="C26" s="147"/>
      <c r="D26" s="147"/>
      <c r="E26" s="147"/>
      <c r="F26" s="147"/>
      <c r="G26" s="147"/>
      <c r="H26" s="147"/>
    </row>
    <row r="27" spans="2:13" x14ac:dyDescent="0.2">
      <c r="B27" s="21"/>
      <c r="C27" s="21"/>
      <c r="D27" s="21"/>
      <c r="E27" s="21"/>
      <c r="F27" s="21"/>
    </row>
    <row r="28" spans="2:13" x14ac:dyDescent="0.2">
      <c r="B28" s="21"/>
      <c r="C28" s="21"/>
      <c r="D28" s="21"/>
      <c r="E28" s="21"/>
      <c r="F28" s="21"/>
    </row>
    <row r="29" spans="2:13" x14ac:dyDescent="0.2">
      <c r="B29" s="21"/>
      <c r="C29" s="21"/>
      <c r="D29" s="21"/>
      <c r="E29" s="21"/>
      <c r="F29" s="21"/>
    </row>
    <row r="30" spans="2:13" x14ac:dyDescent="0.2">
      <c r="B30" s="21"/>
      <c r="C30" s="21"/>
      <c r="D30" s="21"/>
      <c r="E30" s="21"/>
      <c r="F30" s="21"/>
    </row>
    <row r="31" spans="2:13" x14ac:dyDescent="0.2">
      <c r="B31" s="21"/>
      <c r="C31" s="21"/>
      <c r="D31" s="21"/>
      <c r="E31" s="21"/>
      <c r="F31" s="21"/>
    </row>
    <row r="32" spans="2:13" x14ac:dyDescent="0.2">
      <c r="B32" s="21"/>
      <c r="C32" s="21"/>
      <c r="D32" s="21"/>
      <c r="E32" s="21"/>
      <c r="F32" s="21"/>
    </row>
    <row r="33" spans="2:6" x14ac:dyDescent="0.2">
      <c r="B33" s="21"/>
      <c r="C33" s="21"/>
      <c r="D33" s="21"/>
      <c r="E33" s="21"/>
      <c r="F33" s="21"/>
    </row>
    <row r="34" spans="2:6" x14ac:dyDescent="0.2">
      <c r="B34" s="21"/>
      <c r="C34" s="21"/>
      <c r="D34" s="21"/>
      <c r="E34" s="21"/>
      <c r="F34" s="21"/>
    </row>
    <row r="35" spans="2:6" x14ac:dyDescent="0.2">
      <c r="B35" s="21"/>
      <c r="C35" s="21"/>
      <c r="D35" s="21"/>
      <c r="E35" s="21"/>
      <c r="F35" s="21"/>
    </row>
    <row r="36" spans="2:6" x14ac:dyDescent="0.2">
      <c r="B36" s="21"/>
      <c r="C36" s="21"/>
      <c r="D36" s="21"/>
      <c r="E36" s="21"/>
      <c r="F36" s="21"/>
    </row>
  </sheetData>
  <mergeCells count="3">
    <mergeCell ref="B21:H24"/>
    <mergeCell ref="B25:H26"/>
    <mergeCell ref="J11:J12"/>
  </mergeCells>
  <phoneticPr fontId="1"/>
  <dataValidations count="1">
    <dataValidation type="whole" imeMode="halfAlpha" allowBlank="1" showInputMessage="1" showErrorMessage="1" error="右の表を参考に「1～7」の番号を入力してください。" sqref="J13:J17" xr:uid="{E8EB2777-5492-4BA9-8C11-56D86B42CFCA}">
      <formula1>1</formula1>
      <formula2>7</formula2>
    </dataValidation>
  </dataValidations>
  <pageMargins left="0.7" right="0.7" top="0.75" bottom="0.75" header="0.3" footer="0.3"/>
  <pageSetup paperSize="9" scale="91"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43021-ADE2-4A76-83D7-5E34F613A186}">
  <dimension ref="A2:H21"/>
  <sheetViews>
    <sheetView zoomScaleNormal="100" workbookViewId="0">
      <selection activeCell="M9" sqref="M9"/>
    </sheetView>
  </sheetViews>
  <sheetFormatPr defaultRowHeight="13.2" x14ac:dyDescent="0.2"/>
  <cols>
    <col min="1" max="1" width="5.21875" customWidth="1"/>
    <col min="2" max="2" width="8.44140625" customWidth="1"/>
    <col min="3" max="3" width="21.33203125" customWidth="1"/>
    <col min="4" max="4" width="15.88671875" customWidth="1"/>
    <col min="5" max="5" width="18.109375" customWidth="1"/>
    <col min="6" max="6" width="7.21875" customWidth="1"/>
    <col min="7" max="7" width="19.109375" customWidth="1"/>
    <col min="8" max="8" width="4.44140625" customWidth="1"/>
    <col min="259" max="259" width="5.21875" customWidth="1"/>
    <col min="260" max="260" width="8.44140625" customWidth="1"/>
    <col min="261" max="261" width="21.33203125" customWidth="1"/>
    <col min="262" max="262" width="15.88671875" customWidth="1"/>
    <col min="263" max="263" width="18.109375" customWidth="1"/>
    <col min="264" max="264" width="31" customWidth="1"/>
    <col min="515" max="515" width="5.21875" customWidth="1"/>
    <col min="516" max="516" width="8.44140625" customWidth="1"/>
    <col min="517" max="517" width="21.33203125" customWidth="1"/>
    <col min="518" max="518" width="15.88671875" customWidth="1"/>
    <col min="519" max="519" width="18.109375" customWidth="1"/>
    <col min="520" max="520" width="31" customWidth="1"/>
    <col min="771" max="771" width="5.21875" customWidth="1"/>
    <col min="772" max="772" width="8.44140625" customWidth="1"/>
    <col min="773" max="773" width="21.33203125" customWidth="1"/>
    <col min="774" max="774" width="15.88671875" customWidth="1"/>
    <col min="775" max="775" width="18.109375" customWidth="1"/>
    <col min="776" max="776" width="31" customWidth="1"/>
    <col min="1027" max="1027" width="5.21875" customWidth="1"/>
    <col min="1028" max="1028" width="8.44140625" customWidth="1"/>
    <col min="1029" max="1029" width="21.33203125" customWidth="1"/>
    <col min="1030" max="1030" width="15.88671875" customWidth="1"/>
    <col min="1031" max="1031" width="18.109375" customWidth="1"/>
    <col min="1032" max="1032" width="31" customWidth="1"/>
    <col min="1283" max="1283" width="5.21875" customWidth="1"/>
    <col min="1284" max="1284" width="8.44140625" customWidth="1"/>
    <col min="1285" max="1285" width="21.33203125" customWidth="1"/>
    <col min="1286" max="1286" width="15.88671875" customWidth="1"/>
    <col min="1287" max="1287" width="18.109375" customWidth="1"/>
    <col min="1288" max="1288" width="31" customWidth="1"/>
    <col min="1539" max="1539" width="5.21875" customWidth="1"/>
    <col min="1540" max="1540" width="8.44140625" customWidth="1"/>
    <col min="1541" max="1541" width="21.33203125" customWidth="1"/>
    <col min="1542" max="1542" width="15.88671875" customWidth="1"/>
    <col min="1543" max="1543" width="18.109375" customWidth="1"/>
    <col min="1544" max="1544" width="31" customWidth="1"/>
    <col min="1795" max="1795" width="5.21875" customWidth="1"/>
    <col min="1796" max="1796" width="8.44140625" customWidth="1"/>
    <col min="1797" max="1797" width="21.33203125" customWidth="1"/>
    <col min="1798" max="1798" width="15.88671875" customWidth="1"/>
    <col min="1799" max="1799" width="18.109375" customWidth="1"/>
    <col min="1800" max="1800" width="31" customWidth="1"/>
    <col min="2051" max="2051" width="5.21875" customWidth="1"/>
    <col min="2052" max="2052" width="8.44140625" customWidth="1"/>
    <col min="2053" max="2053" width="21.33203125" customWidth="1"/>
    <col min="2054" max="2054" width="15.88671875" customWidth="1"/>
    <col min="2055" max="2055" width="18.109375" customWidth="1"/>
    <col min="2056" max="2056" width="31" customWidth="1"/>
    <col min="2307" max="2307" width="5.21875" customWidth="1"/>
    <col min="2308" max="2308" width="8.44140625" customWidth="1"/>
    <col min="2309" max="2309" width="21.33203125" customWidth="1"/>
    <col min="2310" max="2310" width="15.88671875" customWidth="1"/>
    <col min="2311" max="2311" width="18.109375" customWidth="1"/>
    <col min="2312" max="2312" width="31" customWidth="1"/>
    <col min="2563" max="2563" width="5.21875" customWidth="1"/>
    <col min="2564" max="2564" width="8.44140625" customWidth="1"/>
    <col min="2565" max="2565" width="21.33203125" customWidth="1"/>
    <col min="2566" max="2566" width="15.88671875" customWidth="1"/>
    <col min="2567" max="2567" width="18.109375" customWidth="1"/>
    <col min="2568" max="2568" width="31" customWidth="1"/>
    <col min="2819" max="2819" width="5.21875" customWidth="1"/>
    <col min="2820" max="2820" width="8.44140625" customWidth="1"/>
    <col min="2821" max="2821" width="21.33203125" customWidth="1"/>
    <col min="2822" max="2822" width="15.88671875" customWidth="1"/>
    <col min="2823" max="2823" width="18.109375" customWidth="1"/>
    <col min="2824" max="2824" width="31" customWidth="1"/>
    <col min="3075" max="3075" width="5.21875" customWidth="1"/>
    <col min="3076" max="3076" width="8.44140625" customWidth="1"/>
    <col min="3077" max="3077" width="21.33203125" customWidth="1"/>
    <col min="3078" max="3078" width="15.88671875" customWidth="1"/>
    <col min="3079" max="3079" width="18.109375" customWidth="1"/>
    <col min="3080" max="3080" width="31" customWidth="1"/>
    <col min="3331" max="3331" width="5.21875" customWidth="1"/>
    <col min="3332" max="3332" width="8.44140625" customWidth="1"/>
    <col min="3333" max="3333" width="21.33203125" customWidth="1"/>
    <col min="3334" max="3334" width="15.88671875" customWidth="1"/>
    <col min="3335" max="3335" width="18.109375" customWidth="1"/>
    <col min="3336" max="3336" width="31" customWidth="1"/>
    <col min="3587" max="3587" width="5.21875" customWidth="1"/>
    <col min="3588" max="3588" width="8.44140625" customWidth="1"/>
    <col min="3589" max="3589" width="21.33203125" customWidth="1"/>
    <col min="3590" max="3590" width="15.88671875" customWidth="1"/>
    <col min="3591" max="3591" width="18.109375" customWidth="1"/>
    <col min="3592" max="3592" width="31" customWidth="1"/>
    <col min="3843" max="3843" width="5.21875" customWidth="1"/>
    <col min="3844" max="3844" width="8.44140625" customWidth="1"/>
    <col min="3845" max="3845" width="21.33203125" customWidth="1"/>
    <col min="3846" max="3846" width="15.88671875" customWidth="1"/>
    <col min="3847" max="3847" width="18.109375" customWidth="1"/>
    <col min="3848" max="3848" width="31" customWidth="1"/>
    <col min="4099" max="4099" width="5.21875" customWidth="1"/>
    <col min="4100" max="4100" width="8.44140625" customWidth="1"/>
    <col min="4101" max="4101" width="21.33203125" customWidth="1"/>
    <col min="4102" max="4102" width="15.88671875" customWidth="1"/>
    <col min="4103" max="4103" width="18.109375" customWidth="1"/>
    <col min="4104" max="4104" width="31" customWidth="1"/>
    <col min="4355" max="4355" width="5.21875" customWidth="1"/>
    <col min="4356" max="4356" width="8.44140625" customWidth="1"/>
    <col min="4357" max="4357" width="21.33203125" customWidth="1"/>
    <col min="4358" max="4358" width="15.88671875" customWidth="1"/>
    <col min="4359" max="4359" width="18.109375" customWidth="1"/>
    <col min="4360" max="4360" width="31" customWidth="1"/>
    <col min="4611" max="4611" width="5.21875" customWidth="1"/>
    <col min="4612" max="4612" width="8.44140625" customWidth="1"/>
    <col min="4613" max="4613" width="21.33203125" customWidth="1"/>
    <col min="4614" max="4614" width="15.88671875" customWidth="1"/>
    <col min="4615" max="4615" width="18.109375" customWidth="1"/>
    <col min="4616" max="4616" width="31" customWidth="1"/>
    <col min="4867" max="4867" width="5.21875" customWidth="1"/>
    <col min="4868" max="4868" width="8.44140625" customWidth="1"/>
    <col min="4869" max="4869" width="21.33203125" customWidth="1"/>
    <col min="4870" max="4870" width="15.88671875" customWidth="1"/>
    <col min="4871" max="4871" width="18.109375" customWidth="1"/>
    <col min="4872" max="4872" width="31" customWidth="1"/>
    <col min="5123" max="5123" width="5.21875" customWidth="1"/>
    <col min="5124" max="5124" width="8.44140625" customWidth="1"/>
    <col min="5125" max="5125" width="21.33203125" customWidth="1"/>
    <col min="5126" max="5126" width="15.88671875" customWidth="1"/>
    <col min="5127" max="5127" width="18.109375" customWidth="1"/>
    <col min="5128" max="5128" width="31" customWidth="1"/>
    <col min="5379" max="5379" width="5.21875" customWidth="1"/>
    <col min="5380" max="5380" width="8.44140625" customWidth="1"/>
    <col min="5381" max="5381" width="21.33203125" customWidth="1"/>
    <col min="5382" max="5382" width="15.88671875" customWidth="1"/>
    <col min="5383" max="5383" width="18.109375" customWidth="1"/>
    <col min="5384" max="5384" width="31" customWidth="1"/>
    <col min="5635" max="5635" width="5.21875" customWidth="1"/>
    <col min="5636" max="5636" width="8.44140625" customWidth="1"/>
    <col min="5637" max="5637" width="21.33203125" customWidth="1"/>
    <col min="5638" max="5638" width="15.88671875" customWidth="1"/>
    <col min="5639" max="5639" width="18.109375" customWidth="1"/>
    <col min="5640" max="5640" width="31" customWidth="1"/>
    <col min="5891" max="5891" width="5.21875" customWidth="1"/>
    <col min="5892" max="5892" width="8.44140625" customWidth="1"/>
    <col min="5893" max="5893" width="21.33203125" customWidth="1"/>
    <col min="5894" max="5894" width="15.88671875" customWidth="1"/>
    <col min="5895" max="5895" width="18.109375" customWidth="1"/>
    <col min="5896" max="5896" width="31" customWidth="1"/>
    <col min="6147" max="6147" width="5.21875" customWidth="1"/>
    <col min="6148" max="6148" width="8.44140625" customWidth="1"/>
    <col min="6149" max="6149" width="21.33203125" customWidth="1"/>
    <col min="6150" max="6150" width="15.88671875" customWidth="1"/>
    <col min="6151" max="6151" width="18.109375" customWidth="1"/>
    <col min="6152" max="6152" width="31" customWidth="1"/>
    <col min="6403" max="6403" width="5.21875" customWidth="1"/>
    <col min="6404" max="6404" width="8.44140625" customWidth="1"/>
    <col min="6405" max="6405" width="21.33203125" customWidth="1"/>
    <col min="6406" max="6406" width="15.88671875" customWidth="1"/>
    <col min="6407" max="6407" width="18.109375" customWidth="1"/>
    <col min="6408" max="6408" width="31" customWidth="1"/>
    <col min="6659" max="6659" width="5.21875" customWidth="1"/>
    <col min="6660" max="6660" width="8.44140625" customWidth="1"/>
    <col min="6661" max="6661" width="21.33203125" customWidth="1"/>
    <col min="6662" max="6662" width="15.88671875" customWidth="1"/>
    <col min="6663" max="6663" width="18.109375" customWidth="1"/>
    <col min="6664" max="6664" width="31" customWidth="1"/>
    <col min="6915" max="6915" width="5.21875" customWidth="1"/>
    <col min="6916" max="6916" width="8.44140625" customWidth="1"/>
    <col min="6917" max="6917" width="21.33203125" customWidth="1"/>
    <col min="6918" max="6918" width="15.88671875" customWidth="1"/>
    <col min="6919" max="6919" width="18.109375" customWidth="1"/>
    <col min="6920" max="6920" width="31" customWidth="1"/>
    <col min="7171" max="7171" width="5.21875" customWidth="1"/>
    <col min="7172" max="7172" width="8.44140625" customWidth="1"/>
    <col min="7173" max="7173" width="21.33203125" customWidth="1"/>
    <col min="7174" max="7174" width="15.88671875" customWidth="1"/>
    <col min="7175" max="7175" width="18.109375" customWidth="1"/>
    <col min="7176" max="7176" width="31" customWidth="1"/>
    <col min="7427" max="7427" width="5.21875" customWidth="1"/>
    <col min="7428" max="7428" width="8.44140625" customWidth="1"/>
    <col min="7429" max="7429" width="21.33203125" customWidth="1"/>
    <col min="7430" max="7430" width="15.88671875" customWidth="1"/>
    <col min="7431" max="7431" width="18.109375" customWidth="1"/>
    <col min="7432" max="7432" width="31" customWidth="1"/>
    <col min="7683" max="7683" width="5.21875" customWidth="1"/>
    <col min="7684" max="7684" width="8.44140625" customWidth="1"/>
    <col min="7685" max="7685" width="21.33203125" customWidth="1"/>
    <col min="7686" max="7686" width="15.88671875" customWidth="1"/>
    <col min="7687" max="7687" width="18.109375" customWidth="1"/>
    <col min="7688" max="7688" width="31" customWidth="1"/>
    <col min="7939" max="7939" width="5.21875" customWidth="1"/>
    <col min="7940" max="7940" width="8.44140625" customWidth="1"/>
    <col min="7941" max="7941" width="21.33203125" customWidth="1"/>
    <col min="7942" max="7942" width="15.88671875" customWidth="1"/>
    <col min="7943" max="7943" width="18.109375" customWidth="1"/>
    <col min="7944" max="7944" width="31" customWidth="1"/>
    <col min="8195" max="8195" width="5.21875" customWidth="1"/>
    <col min="8196" max="8196" width="8.44140625" customWidth="1"/>
    <col min="8197" max="8197" width="21.33203125" customWidth="1"/>
    <col min="8198" max="8198" width="15.88671875" customWidth="1"/>
    <col min="8199" max="8199" width="18.109375" customWidth="1"/>
    <col min="8200" max="8200" width="31" customWidth="1"/>
    <col min="8451" max="8451" width="5.21875" customWidth="1"/>
    <col min="8452" max="8452" width="8.44140625" customWidth="1"/>
    <col min="8453" max="8453" width="21.33203125" customWidth="1"/>
    <col min="8454" max="8454" width="15.88671875" customWidth="1"/>
    <col min="8455" max="8455" width="18.109375" customWidth="1"/>
    <col min="8456" max="8456" width="31" customWidth="1"/>
    <col min="8707" max="8707" width="5.21875" customWidth="1"/>
    <col min="8708" max="8708" width="8.44140625" customWidth="1"/>
    <col min="8709" max="8709" width="21.33203125" customWidth="1"/>
    <col min="8710" max="8710" width="15.88671875" customWidth="1"/>
    <col min="8711" max="8711" width="18.109375" customWidth="1"/>
    <col min="8712" max="8712" width="31" customWidth="1"/>
    <col min="8963" max="8963" width="5.21875" customWidth="1"/>
    <col min="8964" max="8964" width="8.44140625" customWidth="1"/>
    <col min="8965" max="8965" width="21.33203125" customWidth="1"/>
    <col min="8966" max="8966" width="15.88671875" customWidth="1"/>
    <col min="8967" max="8967" width="18.109375" customWidth="1"/>
    <col min="8968" max="8968" width="31" customWidth="1"/>
    <col min="9219" max="9219" width="5.21875" customWidth="1"/>
    <col min="9220" max="9220" width="8.44140625" customWidth="1"/>
    <col min="9221" max="9221" width="21.33203125" customWidth="1"/>
    <col min="9222" max="9222" width="15.88671875" customWidth="1"/>
    <col min="9223" max="9223" width="18.109375" customWidth="1"/>
    <col min="9224" max="9224" width="31" customWidth="1"/>
    <col min="9475" max="9475" width="5.21875" customWidth="1"/>
    <col min="9476" max="9476" width="8.44140625" customWidth="1"/>
    <col min="9477" max="9477" width="21.33203125" customWidth="1"/>
    <col min="9478" max="9478" width="15.88671875" customWidth="1"/>
    <col min="9479" max="9479" width="18.109375" customWidth="1"/>
    <col min="9480" max="9480" width="31" customWidth="1"/>
    <col min="9731" max="9731" width="5.21875" customWidth="1"/>
    <col min="9732" max="9732" width="8.44140625" customWidth="1"/>
    <col min="9733" max="9733" width="21.33203125" customWidth="1"/>
    <col min="9734" max="9734" width="15.88671875" customWidth="1"/>
    <col min="9735" max="9735" width="18.109375" customWidth="1"/>
    <col min="9736" max="9736" width="31" customWidth="1"/>
    <col min="9987" max="9987" width="5.21875" customWidth="1"/>
    <col min="9988" max="9988" width="8.44140625" customWidth="1"/>
    <col min="9989" max="9989" width="21.33203125" customWidth="1"/>
    <col min="9990" max="9990" width="15.88671875" customWidth="1"/>
    <col min="9991" max="9991" width="18.109375" customWidth="1"/>
    <col min="9992" max="9992" width="31" customWidth="1"/>
    <col min="10243" max="10243" width="5.21875" customWidth="1"/>
    <col min="10244" max="10244" width="8.44140625" customWidth="1"/>
    <col min="10245" max="10245" width="21.33203125" customWidth="1"/>
    <col min="10246" max="10246" width="15.88671875" customWidth="1"/>
    <col min="10247" max="10247" width="18.109375" customWidth="1"/>
    <col min="10248" max="10248" width="31" customWidth="1"/>
    <col min="10499" max="10499" width="5.21875" customWidth="1"/>
    <col min="10500" max="10500" width="8.44140625" customWidth="1"/>
    <col min="10501" max="10501" width="21.33203125" customWidth="1"/>
    <col min="10502" max="10502" width="15.88671875" customWidth="1"/>
    <col min="10503" max="10503" width="18.109375" customWidth="1"/>
    <col min="10504" max="10504" width="31" customWidth="1"/>
    <col min="10755" max="10755" width="5.21875" customWidth="1"/>
    <col min="10756" max="10756" width="8.44140625" customWidth="1"/>
    <col min="10757" max="10757" width="21.33203125" customWidth="1"/>
    <col min="10758" max="10758" width="15.88671875" customWidth="1"/>
    <col min="10759" max="10759" width="18.109375" customWidth="1"/>
    <col min="10760" max="10760" width="31" customWidth="1"/>
    <col min="11011" max="11011" width="5.21875" customWidth="1"/>
    <col min="11012" max="11012" width="8.44140625" customWidth="1"/>
    <col min="11013" max="11013" width="21.33203125" customWidth="1"/>
    <col min="11014" max="11014" width="15.88671875" customWidth="1"/>
    <col min="11015" max="11015" width="18.109375" customWidth="1"/>
    <col min="11016" max="11016" width="31" customWidth="1"/>
    <col min="11267" max="11267" width="5.21875" customWidth="1"/>
    <col min="11268" max="11268" width="8.44140625" customWidth="1"/>
    <col min="11269" max="11269" width="21.33203125" customWidth="1"/>
    <col min="11270" max="11270" width="15.88671875" customWidth="1"/>
    <col min="11271" max="11271" width="18.109375" customWidth="1"/>
    <col min="11272" max="11272" width="31" customWidth="1"/>
    <col min="11523" max="11523" width="5.21875" customWidth="1"/>
    <col min="11524" max="11524" width="8.44140625" customWidth="1"/>
    <col min="11525" max="11525" width="21.33203125" customWidth="1"/>
    <col min="11526" max="11526" width="15.88671875" customWidth="1"/>
    <col min="11527" max="11527" width="18.109375" customWidth="1"/>
    <col min="11528" max="11528" width="31" customWidth="1"/>
    <col min="11779" max="11779" width="5.21875" customWidth="1"/>
    <col min="11780" max="11780" width="8.44140625" customWidth="1"/>
    <col min="11781" max="11781" width="21.33203125" customWidth="1"/>
    <col min="11782" max="11782" width="15.88671875" customWidth="1"/>
    <col min="11783" max="11783" width="18.109375" customWidth="1"/>
    <col min="11784" max="11784" width="31" customWidth="1"/>
    <col min="12035" max="12035" width="5.21875" customWidth="1"/>
    <col min="12036" max="12036" width="8.44140625" customWidth="1"/>
    <col min="12037" max="12037" width="21.33203125" customWidth="1"/>
    <col min="12038" max="12038" width="15.88671875" customWidth="1"/>
    <col min="12039" max="12039" width="18.109375" customWidth="1"/>
    <col min="12040" max="12040" width="31" customWidth="1"/>
    <col min="12291" max="12291" width="5.21875" customWidth="1"/>
    <col min="12292" max="12292" width="8.44140625" customWidth="1"/>
    <col min="12293" max="12293" width="21.33203125" customWidth="1"/>
    <col min="12294" max="12294" width="15.88671875" customWidth="1"/>
    <col min="12295" max="12295" width="18.109375" customWidth="1"/>
    <col min="12296" max="12296" width="31" customWidth="1"/>
    <col min="12547" max="12547" width="5.21875" customWidth="1"/>
    <col min="12548" max="12548" width="8.44140625" customWidth="1"/>
    <col min="12549" max="12549" width="21.33203125" customWidth="1"/>
    <col min="12550" max="12550" width="15.88671875" customWidth="1"/>
    <col min="12551" max="12551" width="18.109375" customWidth="1"/>
    <col min="12552" max="12552" width="31" customWidth="1"/>
    <col min="12803" max="12803" width="5.21875" customWidth="1"/>
    <col min="12804" max="12804" width="8.44140625" customWidth="1"/>
    <col min="12805" max="12805" width="21.33203125" customWidth="1"/>
    <col min="12806" max="12806" width="15.88671875" customWidth="1"/>
    <col min="12807" max="12807" width="18.109375" customWidth="1"/>
    <col min="12808" max="12808" width="31" customWidth="1"/>
    <col min="13059" max="13059" width="5.21875" customWidth="1"/>
    <col min="13060" max="13060" width="8.44140625" customWidth="1"/>
    <col min="13061" max="13061" width="21.33203125" customWidth="1"/>
    <col min="13062" max="13062" width="15.88671875" customWidth="1"/>
    <col min="13063" max="13063" width="18.109375" customWidth="1"/>
    <col min="13064" max="13064" width="31" customWidth="1"/>
    <col min="13315" max="13315" width="5.21875" customWidth="1"/>
    <col min="13316" max="13316" width="8.44140625" customWidth="1"/>
    <col min="13317" max="13317" width="21.33203125" customWidth="1"/>
    <col min="13318" max="13318" width="15.88671875" customWidth="1"/>
    <col min="13319" max="13319" width="18.109375" customWidth="1"/>
    <col min="13320" max="13320" width="31" customWidth="1"/>
    <col min="13571" max="13571" width="5.21875" customWidth="1"/>
    <col min="13572" max="13572" width="8.44140625" customWidth="1"/>
    <col min="13573" max="13573" width="21.33203125" customWidth="1"/>
    <col min="13574" max="13574" width="15.88671875" customWidth="1"/>
    <col min="13575" max="13575" width="18.109375" customWidth="1"/>
    <col min="13576" max="13576" width="31" customWidth="1"/>
    <col min="13827" max="13827" width="5.21875" customWidth="1"/>
    <col min="13828" max="13828" width="8.44140625" customWidth="1"/>
    <col min="13829" max="13829" width="21.33203125" customWidth="1"/>
    <col min="13830" max="13830" width="15.88671875" customWidth="1"/>
    <col min="13831" max="13831" width="18.109375" customWidth="1"/>
    <col min="13832" max="13832" width="31" customWidth="1"/>
    <col min="14083" max="14083" width="5.21875" customWidth="1"/>
    <col min="14084" max="14084" width="8.44140625" customWidth="1"/>
    <col min="14085" max="14085" width="21.33203125" customWidth="1"/>
    <col min="14086" max="14086" width="15.88671875" customWidth="1"/>
    <col min="14087" max="14087" width="18.109375" customWidth="1"/>
    <col min="14088" max="14088" width="31" customWidth="1"/>
    <col min="14339" max="14339" width="5.21875" customWidth="1"/>
    <col min="14340" max="14340" width="8.44140625" customWidth="1"/>
    <col min="14341" max="14341" width="21.33203125" customWidth="1"/>
    <col min="14342" max="14342" width="15.88671875" customWidth="1"/>
    <col min="14343" max="14343" width="18.109375" customWidth="1"/>
    <col min="14344" max="14344" width="31" customWidth="1"/>
    <col min="14595" max="14595" width="5.21875" customWidth="1"/>
    <col min="14596" max="14596" width="8.44140625" customWidth="1"/>
    <col min="14597" max="14597" width="21.33203125" customWidth="1"/>
    <col min="14598" max="14598" width="15.88671875" customWidth="1"/>
    <col min="14599" max="14599" width="18.109375" customWidth="1"/>
    <col min="14600" max="14600" width="31" customWidth="1"/>
    <col min="14851" max="14851" width="5.21875" customWidth="1"/>
    <col min="14852" max="14852" width="8.44140625" customWidth="1"/>
    <col min="14853" max="14853" width="21.33203125" customWidth="1"/>
    <col min="14854" max="14854" width="15.88671875" customWidth="1"/>
    <col min="14855" max="14855" width="18.109375" customWidth="1"/>
    <col min="14856" max="14856" width="31" customWidth="1"/>
    <col min="15107" max="15107" width="5.21875" customWidth="1"/>
    <col min="15108" max="15108" width="8.44140625" customWidth="1"/>
    <col min="15109" max="15109" width="21.33203125" customWidth="1"/>
    <col min="15110" max="15110" width="15.88671875" customWidth="1"/>
    <col min="15111" max="15111" width="18.109375" customWidth="1"/>
    <col min="15112" max="15112" width="31" customWidth="1"/>
    <col min="15363" max="15363" width="5.21875" customWidth="1"/>
    <col min="15364" max="15364" width="8.44140625" customWidth="1"/>
    <col min="15365" max="15365" width="21.33203125" customWidth="1"/>
    <col min="15366" max="15366" width="15.88671875" customWidth="1"/>
    <col min="15367" max="15367" width="18.109375" customWidth="1"/>
    <col min="15368" max="15368" width="31" customWidth="1"/>
    <col min="15619" max="15619" width="5.21875" customWidth="1"/>
    <col min="15620" max="15620" width="8.44140625" customWidth="1"/>
    <col min="15621" max="15621" width="21.33203125" customWidth="1"/>
    <col min="15622" max="15622" width="15.88671875" customWidth="1"/>
    <col min="15623" max="15623" width="18.109375" customWidth="1"/>
    <col min="15624" max="15624" width="31" customWidth="1"/>
    <col min="15875" max="15875" width="5.21875" customWidth="1"/>
    <col min="15876" max="15876" width="8.44140625" customWidth="1"/>
    <col min="15877" max="15877" width="21.33203125" customWidth="1"/>
    <col min="15878" max="15878" width="15.88671875" customWidth="1"/>
    <col min="15879" max="15879" width="18.109375" customWidth="1"/>
    <col min="15880" max="15880" width="31" customWidth="1"/>
    <col min="16131" max="16131" width="5.21875" customWidth="1"/>
    <col min="16132" max="16132" width="8.44140625" customWidth="1"/>
    <col min="16133" max="16133" width="21.33203125" customWidth="1"/>
    <col min="16134" max="16134" width="15.88671875" customWidth="1"/>
    <col min="16135" max="16135" width="18.109375" customWidth="1"/>
    <col min="16136" max="16136" width="31" customWidth="1"/>
  </cols>
  <sheetData>
    <row r="2" spans="1:8" ht="30" x14ac:dyDescent="0.2">
      <c r="B2" s="167" t="s">
        <v>470</v>
      </c>
      <c r="C2" s="167"/>
      <c r="D2" s="167"/>
      <c r="E2" s="167"/>
      <c r="F2" s="167"/>
      <c r="G2" s="167"/>
      <c r="H2" s="167"/>
    </row>
    <row r="3" spans="1:8" ht="28.2" x14ac:dyDescent="0.2">
      <c r="B3" s="8"/>
    </row>
    <row r="4" spans="1:8" ht="21" x14ac:dyDescent="0.2">
      <c r="A4" s="12"/>
      <c r="B4" s="168" t="s">
        <v>431</v>
      </c>
      <c r="C4" s="168"/>
      <c r="D4" s="168"/>
      <c r="E4" s="168"/>
      <c r="F4" s="168"/>
      <c r="G4" s="168"/>
      <c r="H4" s="168"/>
    </row>
    <row r="5" spans="1:8" ht="28.2" x14ac:dyDescent="0.2">
      <c r="A5" s="12"/>
      <c r="B5" s="114"/>
      <c r="C5" s="114"/>
      <c r="D5" s="114"/>
      <c r="E5" s="12"/>
      <c r="F5" s="12" t="s">
        <v>432</v>
      </c>
      <c r="G5" s="12"/>
      <c r="H5" s="12"/>
    </row>
    <row r="6" spans="1:8" ht="21" x14ac:dyDescent="0.2">
      <c r="A6" s="12"/>
      <c r="B6" s="161" t="s">
        <v>433</v>
      </c>
      <c r="C6" s="161"/>
      <c r="D6" s="161"/>
      <c r="E6" s="161"/>
      <c r="F6" s="161"/>
      <c r="G6" s="119"/>
      <c r="H6" s="119"/>
    </row>
    <row r="7" spans="1:8" x14ac:dyDescent="0.2">
      <c r="A7" s="12"/>
      <c r="B7" s="12"/>
      <c r="C7" s="12"/>
      <c r="D7" s="12"/>
      <c r="E7" s="12"/>
      <c r="F7" s="12"/>
      <c r="G7" s="12"/>
      <c r="H7" s="12"/>
    </row>
    <row r="8" spans="1:8" s="9" customFormat="1" ht="22.5" customHeight="1" thickBot="1" x14ac:dyDescent="0.25">
      <c r="A8" s="120"/>
      <c r="B8" s="140" t="s">
        <v>462</v>
      </c>
      <c r="C8" s="141"/>
      <c r="D8" s="141"/>
      <c r="E8" s="171" t="s">
        <v>463</v>
      </c>
      <c r="F8" s="171"/>
      <c r="G8" s="118"/>
      <c r="H8" s="142" t="s">
        <v>461</v>
      </c>
    </row>
    <row r="9" spans="1:8" s="9" customFormat="1" ht="41.1" customHeight="1" x14ac:dyDescent="0.2">
      <c r="A9" s="120"/>
      <c r="B9" s="122" t="s">
        <v>0</v>
      </c>
      <c r="C9" s="139" t="str">
        <f>IF(専門部番号!O2="","",専門部番号!P1)</f>
        <v/>
      </c>
      <c r="D9" s="178" t="s">
        <v>756</v>
      </c>
      <c r="E9" s="123" t="s">
        <v>434</v>
      </c>
      <c r="F9" s="143" t="s">
        <v>20</v>
      </c>
      <c r="G9" s="169"/>
      <c r="H9" s="170"/>
    </row>
    <row r="10" spans="1:8" s="9" customFormat="1" ht="41.1" customHeight="1" thickBot="1" x14ac:dyDescent="0.25">
      <c r="A10" s="120"/>
      <c r="B10" s="162" t="s">
        <v>435</v>
      </c>
      <c r="C10" s="163"/>
      <c r="D10" s="164"/>
      <c r="E10" s="165"/>
      <c r="F10" s="165"/>
      <c r="G10" s="165"/>
      <c r="H10" s="166"/>
    </row>
    <row r="11" spans="1:8" s="9" customFormat="1" ht="16.2" x14ac:dyDescent="0.2">
      <c r="A11" s="120"/>
      <c r="B11" s="124"/>
      <c r="C11" s="120"/>
      <c r="D11" s="120"/>
      <c r="E11" s="120"/>
      <c r="F11" s="120"/>
      <c r="G11" s="120"/>
      <c r="H11" s="120"/>
    </row>
    <row r="12" spans="1:8" s="9" customFormat="1" ht="16.2" x14ac:dyDescent="0.2">
      <c r="A12" s="120"/>
      <c r="B12" s="125"/>
      <c r="C12" s="124"/>
      <c r="D12" s="124"/>
      <c r="E12" s="124"/>
      <c r="F12" s="124"/>
      <c r="G12" s="124"/>
      <c r="H12" s="124"/>
    </row>
    <row r="13" spans="1:8" s="9" customFormat="1" ht="16.2" x14ac:dyDescent="0.2">
      <c r="A13" s="120"/>
      <c r="B13" s="172" t="s">
        <v>436</v>
      </c>
      <c r="C13" s="172"/>
      <c r="D13" s="172"/>
      <c r="E13" s="172"/>
      <c r="F13" s="172"/>
      <c r="G13" s="126"/>
      <c r="H13" s="126"/>
    </row>
    <row r="14" spans="1:8" s="9" customFormat="1" ht="16.2" x14ac:dyDescent="0.2">
      <c r="A14" s="120"/>
      <c r="B14" s="126"/>
      <c r="C14" s="126"/>
      <c r="D14" s="126"/>
      <c r="E14" s="126"/>
      <c r="F14" s="126"/>
      <c r="G14" s="126"/>
      <c r="H14" s="126"/>
    </row>
    <row r="15" spans="1:8" s="9" customFormat="1" ht="26.1" customHeight="1" x14ac:dyDescent="0.2">
      <c r="A15" s="120"/>
      <c r="B15" s="172" t="s">
        <v>437</v>
      </c>
      <c r="C15" s="172"/>
      <c r="D15" s="172"/>
      <c r="E15" s="172"/>
      <c r="F15" s="172"/>
      <c r="G15" s="126"/>
      <c r="H15" s="126"/>
    </row>
    <row r="16" spans="1:8" s="9" customFormat="1" ht="16.2" x14ac:dyDescent="0.2">
      <c r="A16" s="120"/>
      <c r="B16" s="126"/>
      <c r="C16" s="126"/>
      <c r="D16" s="126"/>
      <c r="E16" s="126"/>
      <c r="F16" s="126"/>
      <c r="G16" s="126"/>
      <c r="H16" s="126"/>
    </row>
    <row r="17" spans="1:8" s="9" customFormat="1" ht="42.6" customHeight="1" x14ac:dyDescent="0.2">
      <c r="A17" s="120"/>
      <c r="B17" s="175" t="str">
        <f>IF(専門部番号!O2="","",専門部番号!P1)</f>
        <v/>
      </c>
      <c r="C17" s="175"/>
      <c r="D17" s="136"/>
      <c r="E17" s="137" t="s">
        <v>459</v>
      </c>
      <c r="F17" s="176"/>
      <c r="G17" s="176"/>
      <c r="H17" s="138" t="s">
        <v>460</v>
      </c>
    </row>
    <row r="18" spans="1:8" s="9" customFormat="1" ht="16.05" customHeight="1" x14ac:dyDescent="0.2">
      <c r="A18" s="120"/>
      <c r="B18" s="126"/>
      <c r="C18" s="126"/>
      <c r="D18" s="126"/>
      <c r="E18" s="126"/>
      <c r="F18" s="126"/>
      <c r="G18" s="126"/>
      <c r="H18" s="126"/>
    </row>
    <row r="19" spans="1:8" s="9" customFormat="1" ht="16.2" x14ac:dyDescent="0.2">
      <c r="A19" s="120"/>
      <c r="B19" s="120"/>
      <c r="C19" s="120"/>
      <c r="D19" s="173"/>
      <c r="E19" s="173"/>
      <c r="F19" s="173"/>
      <c r="G19" s="121"/>
      <c r="H19" s="121"/>
    </row>
    <row r="20" spans="1:8" s="9" customFormat="1" ht="16.2" x14ac:dyDescent="0.2">
      <c r="D20" s="174"/>
      <c r="E20" s="174"/>
      <c r="F20" s="174"/>
      <c r="G20" s="127"/>
      <c r="H20" s="127"/>
    </row>
    <row r="21" spans="1:8" s="9" customFormat="1" ht="16.2" x14ac:dyDescent="0.2">
      <c r="D21" s="174"/>
      <c r="E21" s="174"/>
      <c r="F21" s="174"/>
      <c r="G21" s="127"/>
      <c r="H21" s="127"/>
    </row>
  </sheetData>
  <mergeCells count="13">
    <mergeCell ref="B13:F13"/>
    <mergeCell ref="B15:F15"/>
    <mergeCell ref="D19:F19"/>
    <mergeCell ref="D20:F21"/>
    <mergeCell ref="B17:C17"/>
    <mergeCell ref="F17:G17"/>
    <mergeCell ref="B6:F6"/>
    <mergeCell ref="B10:C10"/>
    <mergeCell ref="D10:H10"/>
    <mergeCell ref="B2:H2"/>
    <mergeCell ref="B4:H4"/>
    <mergeCell ref="G9:H9"/>
    <mergeCell ref="E8:F8"/>
  </mergeCells>
  <phoneticPr fontId="1"/>
  <pageMargins left="0.7" right="0.7" top="0.75" bottom="0.75" header="0.3" footer="0.3"/>
  <pageSetup paperSize="9" scale="87" orientation="portrait" horizont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専門部番号</vt:lpstr>
      <vt:lpstr>A用紙（男団）</vt:lpstr>
      <vt:lpstr>B用紙（女団）</vt:lpstr>
      <vt:lpstr>C用紙（男個）</vt:lpstr>
      <vt:lpstr>D用紙（女個）</vt:lpstr>
      <vt:lpstr>E用紙（男団）</vt:lpstr>
      <vt:lpstr>F用紙（女団）</vt:lpstr>
      <vt:lpstr>個人試合棄権届</vt:lpstr>
      <vt:lpstr>'A用紙（男団）'!Print_Area</vt:lpstr>
      <vt:lpstr>'B用紙（女団）'!Print_Area</vt:lpstr>
      <vt:lpstr>'E用紙（男団）'!Print_Area</vt:lpstr>
      <vt:lpstr>'F用紙（女団）'!Print_Area</vt:lpstr>
      <vt:lpstr>個人試合棄権届!Print_Area</vt:lpstr>
    </vt:vector>
  </TitlesOfParts>
  <Company>岩手県高体連柔道専門部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川口</dc:creator>
  <cp:lastModifiedBy>川口　潤</cp:lastModifiedBy>
  <cp:lastPrinted>2021-08-28T16:25:24Z</cp:lastPrinted>
  <dcterms:created xsi:type="dcterms:W3CDTF">2006-06-24T05:11:42Z</dcterms:created>
  <dcterms:modified xsi:type="dcterms:W3CDTF">2022-06-27T05:29:16Z</dcterms:modified>
</cp:coreProperties>
</file>